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adlv-my.sharepoint.com/personal/vija_lazdauska_vaad_gov_lv/Documents/Documents/dokumenti/statistikas pārvalde/Majas_lapa/"/>
    </mc:Choice>
  </mc:AlternateContent>
  <xr:revisionPtr revIDLastSave="137" documentId="8_{D8710800-30BC-403C-B17B-59084F054AD6}" xr6:coauthVersionLast="47" xr6:coauthVersionMax="47" xr10:uidLastSave="{D8828F3E-DDBA-4751-9987-AE4366E00C99}"/>
  <bookViews>
    <workbookView xWindow="-120" yWindow="-120" windowWidth="29040" windowHeight="15720" xr2:uid="{E905D2A4-D80E-4735-9FD3-57B5929640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9" i="1" l="1"/>
  <c r="D799" i="1"/>
  <c r="C799" i="1"/>
  <c r="B799" i="1"/>
  <c r="K780" i="1"/>
  <c r="K777" i="1" s="1"/>
  <c r="F780" i="1"/>
  <c r="E780" i="1"/>
  <c r="D780" i="1"/>
  <c r="C780" i="1"/>
  <c r="B780" i="1"/>
  <c r="K769" i="1"/>
  <c r="K768" i="1" s="1"/>
  <c r="K718" i="1"/>
  <c r="K694" i="1"/>
  <c r="K687" i="1"/>
  <c r="K686" i="1" s="1"/>
  <c r="K685" i="1" s="1"/>
  <c r="K657" i="1"/>
  <c r="K597" i="1"/>
  <c r="K590" i="1"/>
  <c r="K586" i="1"/>
  <c r="K578" i="1"/>
  <c r="K573" i="1"/>
  <c r="K550" i="1"/>
  <c r="K532" i="1"/>
  <c r="K497" i="1"/>
  <c r="K485" i="1"/>
  <c r="K484" i="1"/>
  <c r="K450" i="1"/>
  <c r="K449" i="1" s="1"/>
  <c r="K438" i="1"/>
  <c r="K434" i="1"/>
  <c r="K431" i="1"/>
  <c r="K429" i="1"/>
  <c r="K423" i="1"/>
  <c r="K421" i="1"/>
  <c r="K418" i="1"/>
  <c r="K415" i="1"/>
  <c r="K409" i="1"/>
  <c r="K407" i="1"/>
  <c r="K401" i="1"/>
  <c r="K398" i="1"/>
  <c r="K387" i="1"/>
  <c r="K383" i="1"/>
  <c r="K378" i="1"/>
  <c r="K372" i="1"/>
  <c r="K367" i="1"/>
  <c r="K365" i="1"/>
  <c r="K354" i="1"/>
  <c r="K344" i="1"/>
  <c r="K314" i="1"/>
  <c r="K307" i="1"/>
  <c r="K306" i="1"/>
  <c r="K297" i="1"/>
  <c r="K296" i="1" s="1"/>
  <c r="K288" i="1"/>
  <c r="K281" i="1"/>
  <c r="K272" i="1"/>
  <c r="K266" i="1"/>
  <c r="K262" i="1" s="1"/>
  <c r="K252" i="1"/>
  <c r="K251" i="1" s="1"/>
  <c r="K233" i="1"/>
  <c r="K221" i="1"/>
  <c r="K219" i="1"/>
  <c r="K211" i="1"/>
  <c r="K208" i="1"/>
  <c r="K206" i="1"/>
  <c r="K199" i="1"/>
  <c r="K194" i="1"/>
  <c r="K192" i="1"/>
  <c r="K188" i="1"/>
  <c r="K174" i="1"/>
  <c r="K162" i="1"/>
  <c r="K158" i="1"/>
  <c r="K88" i="1"/>
  <c r="K87" i="1" s="1"/>
  <c r="K81" i="1"/>
  <c r="K80" i="1" s="1"/>
  <c r="K75" i="1"/>
  <c r="K71" i="1"/>
  <c r="K47" i="1"/>
  <c r="K44" i="1"/>
  <c r="K39" i="1"/>
  <c r="K36" i="1"/>
  <c r="K29" i="1"/>
  <c r="K25" i="1"/>
  <c r="K23" i="1"/>
  <c r="K13" i="1"/>
  <c r="K11" i="1"/>
  <c r="K4" i="1"/>
  <c r="K313" i="1" l="1"/>
  <c r="K3" i="1"/>
  <c r="K496" i="1"/>
  <c r="K22" i="1"/>
  <c r="K271" i="1"/>
  <c r="K741" i="1"/>
  <c r="K693" i="1"/>
  <c r="K692" i="1" s="1"/>
  <c r="K38" i="1"/>
  <c r="K549" i="1"/>
  <c r="K157" i="1"/>
  <c r="K353" i="1"/>
  <c r="K46" i="1"/>
  <c r="K448" i="1" l="1"/>
  <c r="K250" i="1"/>
  <c r="K2" i="1"/>
</calcChain>
</file>

<file path=xl/sharedStrings.xml><?xml version="1.0" encoding="utf-8"?>
<sst xmlns="http://schemas.openxmlformats.org/spreadsheetml/2006/main" count="810" uniqueCount="802">
  <si>
    <t>FUNGICĪDI UN BAKTEROCĪDI</t>
  </si>
  <si>
    <t>NEORGANISKIE FUNGICĪDI</t>
  </si>
  <si>
    <t>VARA SAVIENOJUMI</t>
  </si>
  <si>
    <t>BORDO ŠĶIDRUMS</t>
  </si>
  <si>
    <t>VARA HIDROKSĪDS</t>
  </si>
  <si>
    <t>VARA (I) OKSĪDS</t>
  </si>
  <si>
    <t>VARA OKSIHLORĪDS</t>
  </si>
  <si>
    <t>TRĪSBĀZU VARA SULFĀTS</t>
  </si>
  <si>
    <t>CITUR NEKLASIFICĒTI CITI VARA SĀĻI</t>
  </si>
  <si>
    <t>NEORGANISKAIS SĒRS</t>
  </si>
  <si>
    <t>SĒRS</t>
  </si>
  <si>
    <t>CITI NEORGANISKIE FUNGICĪDI</t>
  </si>
  <si>
    <t>SĒRKAĻĶIS (KALCIJA POLISULFĪDS)</t>
  </si>
  <si>
    <t>KĀLIJA JODĪDS</t>
  </si>
  <si>
    <t>KĀLIJA FOSFONĀTI (IEPRIEKŠ KĀLIJA FOSFĪTS)</t>
  </si>
  <si>
    <t>KĀLIJA TIOCIANĀTS</t>
  </si>
  <si>
    <t>DINĀTRIJA FOSFĪTS</t>
  </si>
  <si>
    <t>KĀLIJA HIDROGĒNKARBONĀTS</t>
  </si>
  <si>
    <t>NĀTRIJA HIDROGĒNKARBONĀTS</t>
  </si>
  <si>
    <t>CITUR NEKLASIFICĒTI CITI NEORGANISKIE FUNGICĪDI</t>
  </si>
  <si>
    <t>FUNGICĪDI, KURU PAMATĀ IR KARBAMĀTI UN DITIOKARBAMĀTI</t>
  </si>
  <si>
    <t>KARBANILĀTA FUNGICĪDI</t>
  </si>
  <si>
    <t>DIETOFENKARBS</t>
  </si>
  <si>
    <t>KARBAMĀTA FUNGICĪDI</t>
  </si>
  <si>
    <t>BENTIAVALIKARBS</t>
  </si>
  <si>
    <t>IPROVALIKARBS</t>
  </si>
  <si>
    <t>PROPAMOKARBS</t>
  </si>
  <si>
    <t>DITIOKARBAMĀTA FUNGICĪDI</t>
  </si>
  <si>
    <t>MANKOCEBS</t>
  </si>
  <si>
    <t>MANEBS</t>
  </si>
  <si>
    <t>METIRAMS</t>
  </si>
  <si>
    <t>PROPINEBS</t>
  </si>
  <si>
    <t>TIRĀMS</t>
  </si>
  <si>
    <t>CIRĀMS</t>
  </si>
  <si>
    <t>CITI FUNGICĪDI, KURU PAMATĀ IR KARBAMĀTI UN DITIOKARBAMĀTI</t>
  </si>
  <si>
    <t>CITUR NEKLASIFICĒTI CITI FUNGICĪDI, KURU PAMATĀ IR KARBAMĀTI UN DITIOKARBAMĀTI</t>
  </si>
  <si>
    <t>FUNGICĪDI, KURU PAMATĀ IR BENZIMIDAZOLI</t>
  </si>
  <si>
    <t>BENZIMIDAZOLA FUNGICĪDI</t>
  </si>
  <si>
    <t>Karbendazīms</t>
  </si>
  <si>
    <t>Furberidazols</t>
  </si>
  <si>
    <t>Tiabendazols</t>
  </si>
  <si>
    <t>Metiltiofanāts</t>
  </si>
  <si>
    <t>CITI FUNGICĪDI, KURU PAMATĀ IR BENZIMIDAZOLI</t>
  </si>
  <si>
    <t>CITUR NEKLASIFICĒTI CITI FUNGICĪDI, KURU PAMATĀ IR BENZIMIDAZOLI</t>
  </si>
  <si>
    <t>FUNGICĪDI, KURU PAMATĀ IR IMIDAZOLI UN TRIAZOLI</t>
  </si>
  <si>
    <t>KONAZOLA FUNGICĪDI</t>
  </si>
  <si>
    <t>BITERTANOLS</t>
  </si>
  <si>
    <t>BROMUKONAZOLS</t>
  </si>
  <si>
    <t>CIPROKONAZOLS</t>
  </si>
  <si>
    <t>DIFENOKONAZOLS</t>
  </si>
  <si>
    <t>EPOKSIKONAZOLS</t>
  </si>
  <si>
    <t>ETRIDIAZOLS</t>
  </si>
  <si>
    <t>FENBUKONAZOLS</t>
  </si>
  <si>
    <t>FLUKVINKONAZOLS</t>
  </si>
  <si>
    <t>FLUSILAZOLS</t>
  </si>
  <si>
    <t>FLUTRIAFOLS</t>
  </si>
  <si>
    <t>IMAZALILS (ENILKONAZOLS)</t>
  </si>
  <si>
    <t>IPKONAZOLS</t>
  </si>
  <si>
    <t>METKONAZOLS</t>
  </si>
  <si>
    <t>MIKLOBUTANILS</t>
  </si>
  <si>
    <t>PENKONAZOLS</t>
  </si>
  <si>
    <t>PROPIKONAZOLS</t>
  </si>
  <si>
    <t>PROTIOKONAZOLS</t>
  </si>
  <si>
    <t>TEBUKONAZOLS</t>
  </si>
  <si>
    <t>TETRAKONAZOLS</t>
  </si>
  <si>
    <t>TRIADIMENOLS</t>
  </si>
  <si>
    <t>TRIFLUMIZOLS</t>
  </si>
  <si>
    <t>TRITIKONAZOLS</t>
  </si>
  <si>
    <t>MEFENTRIFLUKONAZOLS</t>
  </si>
  <si>
    <t>IMIDAZOLA FUNGICĪDI</t>
  </si>
  <si>
    <t>CIAZOFAMĪDS</t>
  </si>
  <si>
    <t>FENAMIDONS</t>
  </si>
  <si>
    <t>TRIAZOKSĪDS</t>
  </si>
  <si>
    <t>CITI FUNGICĪDI, KURU PAMATĀ IR IMIDAZOLI UN TRIAZOLI</t>
  </si>
  <si>
    <t>AMETOKTRADĪNS</t>
  </si>
  <si>
    <t>AMISULBROMS</t>
  </si>
  <si>
    <t>TRICIKLAZOLS</t>
  </si>
  <si>
    <t>CITUR NEKLASIFICĒTI CITI FUNGICĪDI, KURU PAMATĀ IR IMIDAZOLI UN TRIAZOLI</t>
  </si>
  <si>
    <t>FUNGICĪDI, KURU PAMATĀ IR MORFOLĪNI</t>
  </si>
  <si>
    <t>MORFOLĪNA FUNGICĪDI</t>
  </si>
  <si>
    <t>DIMETOMORFS</t>
  </si>
  <si>
    <t>DODEMORFS</t>
  </si>
  <si>
    <t>FENPROPIMORFS</t>
  </si>
  <si>
    <t>CITI FUNGICĪDI, KURU PAMATĀ IR MORFOLĪNI</t>
  </si>
  <si>
    <t>CITUR NEKLASIFICĒTI CITI FUNGICĪDI, KURU PAMATĀ IR MORFOLĪNI</t>
  </si>
  <si>
    <t>MIKROBIOLOĢISKAS VAI BOTĀNISKAS IZCELSMES FUNGICĪDI</t>
  </si>
  <si>
    <t>MIKROBIOLOĢISKIE FUNGICĪDI</t>
  </si>
  <si>
    <t>AMPELOMYCES QUISQUALIS CELMS AQ10</t>
  </si>
  <si>
    <t>AUREOBASIDIUM PULLULANSAUREOBASIDIUM PULLULANS (CELMS DSM 14940-1)</t>
  </si>
  <si>
    <t>AUREOBASIDIUM PULLULANS CELMS DSM 14940</t>
  </si>
  <si>
    <t>AUREOBASIDIUM PULLULANS CELMS DSM 14941</t>
  </si>
  <si>
    <t>BACILLUS AMYLOLIQUEFACIENS (IEPRIEKŠ SUBTILIS QST 713) CELMS AQ 713</t>
  </si>
  <si>
    <t>CONIOTHYRIUM MINITANS CELMS CON/M/91-08</t>
  </si>
  <si>
    <t>CLONOSTACHYS ROSEA (IEPRIEKŠ GLIOCLADIUM CATENULATUM) CELMS J1446</t>
  </si>
  <si>
    <t>PSEUDOMONAS CHLORORAPHIS CELMS MA342</t>
  </si>
  <si>
    <t>PSEUDOZYMA FLOCCULOSA</t>
  </si>
  <si>
    <t>TRICHODERMA HARZIANUM RIFAI (T-22) (item 908)</t>
  </si>
  <si>
    <t>TRICHODERMA HARZIANUM CELMS T-22</t>
  </si>
  <si>
    <t>TRICHODERMA HARZIANUM CELMS POSTENIS 908</t>
  </si>
  <si>
    <t>CANDIDA OLEOPHILA CELMS O</t>
  </si>
  <si>
    <t>PHLEBIOPSIS GIGANTEA (VAIRĀKI CELMI)</t>
  </si>
  <si>
    <t>PHLEBIOPSIS GIGANTEA CELMS FOC PG 410.3</t>
  </si>
  <si>
    <t>PHLEBIOPSIS GIGANTEA CELMS VRA 1835</t>
  </si>
  <si>
    <t>PHLEBIOPSIS GIGANTEA CELMS VRA 1984</t>
  </si>
  <si>
    <t>PSEUDOMONAS SP. CELMS DSMZ 13134</t>
  </si>
  <si>
    <t>PYTHIUM OLIGANDRUM CELMS M1</t>
  </si>
  <si>
    <t>STREPTOMYCES (IEPRIEKŠ STREPTOMYCES GRISEOVIRIDIS) CELMS K61</t>
  </si>
  <si>
    <t>TRICHODERMA ATROVIRIDE (ICC012) (T25) (TV1) (IEPRIEKŠ T. HARZIANUM)</t>
  </si>
  <si>
    <t>TRICHODERMA ASPERELLUM (IEPRIEKŠ T. HARZIANUM) CELMS ICC012</t>
  </si>
  <si>
    <t>TRICHODERMA ASPERELLUM (IEPRIEKŠ T. VIRIDE) CELMS T25</t>
  </si>
  <si>
    <t>TRICHODERMA ASPERELLUM (IEPRIEKŠ T. VIRIDE) CELMS TV1</t>
  </si>
  <si>
    <t>TRICHODERMA ASPERELLUM (CELMS T34)</t>
  </si>
  <si>
    <t>TRICHODERMA ATROVIRIDE (IMI 206040) (T 11) (IEPRIEKŠ TRICHODERMA HARZIANUM)</t>
  </si>
  <si>
    <t>TRICHODERMA ATROVIRIDE (IEPRIEKŠ T. HARZIANUM) CELMS IMI 206040</t>
  </si>
  <si>
    <t>TRICHODERMA ATROVIRIDE (IEPRIEKŠ T. HARZIANUM) CELMS T11</t>
  </si>
  <si>
    <t>TRICHODERMA ATROVIRIDE CELMS I-1237</t>
  </si>
  <si>
    <t>TRICHODERMA GAMSII (IEPRIEKŠ T. VIRIDE) CELMS ICC080</t>
  </si>
  <si>
    <t>TRICHODERMA POLYSPORUM (IMI 206039)</t>
  </si>
  <si>
    <t>VERTICILLIUM ALBO-ATRUM (IEPRIEKŠ VERTICILLIUM DAHLIAE) CELMS WCS850</t>
  </si>
  <si>
    <t>BACILLUS AMYLOLIQUEFACIENS CELMS MBI 600</t>
  </si>
  <si>
    <t>BACILLUS AMYLOLIQUEFACIENS CELMS FZB24</t>
  </si>
  <si>
    <t>SACCHAROMYCES CEREVISIAE CELMS LAS02</t>
  </si>
  <si>
    <t>TRICHODERMA ATROVIRIDE CELMS SC1</t>
  </si>
  <si>
    <t>BACILLUS AMYLOLIQUEFACIENS SUBSP. PLANTARUM CELMS D747</t>
  </si>
  <si>
    <t>BACILLUS PUMILUS QST CELMS 2808</t>
  </si>
  <si>
    <t>METSCHNIKOWIA FRUCTICOLA CELMS NRRL Y-27328</t>
  </si>
  <si>
    <t>STREPTOMYCES LYDICUS WYEC 108</t>
  </si>
  <si>
    <t>ABE-IT 56</t>
  </si>
  <si>
    <t>BACILLUS SUBTILIS CELMS IAB/BS03</t>
  </si>
  <si>
    <t>ASPERGILLUS FLAVUS CELMS MUCL 54911</t>
  </si>
  <si>
    <t>VERTICILLIUM NONALFAFAE</t>
  </si>
  <si>
    <t>BOTĀNISKIE FUNGICĪDI</t>
  </si>
  <si>
    <t>EIGENOLS</t>
  </si>
  <si>
    <t>GERANIOLS</t>
  </si>
  <si>
    <t>TIMOLS</t>
  </si>
  <si>
    <t>TĒJAS KOKA EKSTRAKTS</t>
  </si>
  <si>
    <t>LAMINARĪNS</t>
  </si>
  <si>
    <t>FEN 560 (SIERA AMOLIŅA SĒKLU PULVERIS)</t>
  </si>
  <si>
    <t>REYNOUTRIA SACCHALINENSIS EKSTRAKTS</t>
  </si>
  <si>
    <t>CITI MIKROBIOLOĢISKAS VAI BOTĀNISKAS IZCELSMES FUNGICĪDI</t>
  </si>
  <si>
    <t>CEREVIZĀNS</t>
  </si>
  <si>
    <t>CITUR NEKLASIFCĒTI CITI MIKROBIOLOĢISKAS VAI BOTĀNISKAS IZCELSMES FUNGICĪDI</t>
  </si>
  <si>
    <t>BAKTERICĪDI</t>
  </si>
  <si>
    <t>NEORGANISKIE BAKTERICĪDI</t>
  </si>
  <si>
    <t>NĀTRIJA HIPOHLORĪTS</t>
  </si>
  <si>
    <t>ALUMĪNIJA SULFĀTS</t>
  </si>
  <si>
    <t>CITI BAKTERICĪDI</t>
  </si>
  <si>
    <t>KASUGAMICĪNS</t>
  </si>
  <si>
    <t>STREPTOMICĪNS</t>
  </si>
  <si>
    <t>ALUMĪNIJA KĀLIJA SULFĀTA DODEKAHIDRĀTS</t>
  </si>
  <si>
    <t>CITI FUNGICĪDI UN BAKTERICĪDI</t>
  </si>
  <si>
    <t>ALIFĀTISKĀ SLĀPEKĻA FUNGICĪDI</t>
  </si>
  <si>
    <t>CIMOKSANILS</t>
  </si>
  <si>
    <t>DODĪNS</t>
  </si>
  <si>
    <t>GUAZATĪNS</t>
  </si>
  <si>
    <t>AMĪDA FUNGICĪDI</t>
  </si>
  <si>
    <t>CIFLUFENAMĪDS</t>
  </si>
  <si>
    <t>FLUOPIKOLĪDS</t>
  </si>
  <si>
    <t>PROHLORAZS</t>
  </si>
  <si>
    <t>SILTIOFAMS</t>
  </si>
  <si>
    <t>ZOKSAMĪDS</t>
  </si>
  <si>
    <t>MANDIPROPAMĪDS</t>
  </si>
  <si>
    <t>PENTIOPIRĀDS</t>
  </si>
  <si>
    <t>BENZVINDIFLUPĪRS</t>
  </si>
  <si>
    <t>IZOFETAMĪDS</t>
  </si>
  <si>
    <t>MANDESTROBĪNS</t>
  </si>
  <si>
    <t>FLUOPIRAMS</t>
  </si>
  <si>
    <t>ANILĪDA FUNGICĪDI</t>
  </si>
  <si>
    <t>BENALAKSILS</t>
  </si>
  <si>
    <t>BOSKALĪDS</t>
  </si>
  <si>
    <t>KARBOKSĪNS</t>
  </si>
  <si>
    <t>FENHEKSAMĪDS</t>
  </si>
  <si>
    <t>FLUTOLANILS</t>
  </si>
  <si>
    <t>METALAKSILS-M</t>
  </si>
  <si>
    <t>METALAKSILS</t>
  </si>
  <si>
    <t>BENALAKSILS-M</t>
  </si>
  <si>
    <t>BIKSAFĒNS</t>
  </si>
  <si>
    <t>IZOPIRAZĀMS</t>
  </si>
  <si>
    <t>FLUKSAPIROKSĀDS</t>
  </si>
  <si>
    <t>PENFLUFĒNS</t>
  </si>
  <si>
    <t>SEDAKSĀNS</t>
  </si>
  <si>
    <t>AROMĀTISKIE FUNGICĪDI</t>
  </si>
  <si>
    <t>HLORTALONILS</t>
  </si>
  <si>
    <t>DIKLORĀNS</t>
  </si>
  <si>
    <t>2,5-DIHLORBENZOSKĀBES METILESTERIS</t>
  </si>
  <si>
    <t>DIKARBOKSIMĪDA FUNGICĪDI</t>
  </si>
  <si>
    <t>IPRODIONS</t>
  </si>
  <si>
    <t>DINITROANILĪNA FUNGICĪDI</t>
  </si>
  <si>
    <t>FLUAZINĀMS</t>
  </si>
  <si>
    <t>DINITROFENOLA FUNGICĪDI</t>
  </si>
  <si>
    <t>DINOKAPS</t>
  </si>
  <si>
    <t>MEPTILDINOKAPS</t>
  </si>
  <si>
    <t>FOSFORORGANISKIE FUNGICĪDI</t>
  </si>
  <si>
    <t>FOSETILS</t>
  </si>
  <si>
    <t>TOLKLOFOSMETILS</t>
  </si>
  <si>
    <t>OKSAZOLA FUNGICĪDI</t>
  </si>
  <si>
    <t>FAMOKSADONS</t>
  </si>
  <si>
    <t>HIMEKSAZOLS</t>
  </si>
  <si>
    <t>OKSATIAPIPROLĪNS</t>
  </si>
  <si>
    <t>FENILPIROLA FUNGICĪDI</t>
  </si>
  <si>
    <t>FLUDIOKSONILS</t>
  </si>
  <si>
    <t>FTALIMĪDA FUNGICĪDI</t>
  </si>
  <si>
    <t>KAPTĀNS</t>
  </si>
  <si>
    <t>FOLPETS</t>
  </si>
  <si>
    <t>PIRIMIDĪNA FUNGICĪDI</t>
  </si>
  <si>
    <t>BUPIRIMĀTS</t>
  </si>
  <si>
    <t>CIPRODINILS</t>
  </si>
  <si>
    <t>MEPANIPIRIMS</t>
  </si>
  <si>
    <t>PIRIMETANILS</t>
  </si>
  <si>
    <t>HINOLĪNA FUNGICĪDI</t>
  </si>
  <si>
    <t>8-HYDROXYQUINOLINE</t>
  </si>
  <si>
    <t>HINOKSIFĒNS</t>
  </si>
  <si>
    <t>HINONA FUNGICĪDI</t>
  </si>
  <si>
    <t>DITIANONS</t>
  </si>
  <si>
    <t>STROBILURĪNA FUNGICĪDI</t>
  </si>
  <si>
    <t>AZOKSISTROBĪNS</t>
  </si>
  <si>
    <t>DIMOKSISTROBĪNS</t>
  </si>
  <si>
    <t>FLUOKSASTROBĪNS</t>
  </si>
  <si>
    <t>METILKREZOKSIMS</t>
  </si>
  <si>
    <t>PIKOKSISTROBĪNS</t>
  </si>
  <si>
    <t>PIRAKLOSTROBĪNS</t>
  </si>
  <si>
    <t>TRIFLOKSISTROBĪNS</t>
  </si>
  <si>
    <t>FENPIKOKSAMĪDS (IEPRIEKŠ LISERFENVALPĪRS)</t>
  </si>
  <si>
    <t>URĪNVIELAS FUNGICĪDI</t>
  </si>
  <si>
    <t>PENCIKURONS</t>
  </si>
  <si>
    <t>URĪNVIELA</t>
  </si>
  <si>
    <t>NEKLASIFICĒTI FUNGICĪDI</t>
  </si>
  <si>
    <t>2-FENILFENOLS (TOSTARP TĀDI SĀĻI KĀ NĀTRIJA SĀLS)</t>
  </si>
  <si>
    <t>ACIBENZOLAR-S-METILS</t>
  </si>
  <si>
    <t>L-ASKORBĪNSKĀBE</t>
  </si>
  <si>
    <t>BENZOSKĀBE</t>
  </si>
  <si>
    <t>FENPROPIDĪNS</t>
  </si>
  <si>
    <t>METRAFENONS</t>
  </si>
  <si>
    <t>PIRIOFENONS</t>
  </si>
  <si>
    <t>SPIROKSAMĪNS</t>
  </si>
  <si>
    <t>DIDECILDIMETILAMONIJA HLORĪDS</t>
  </si>
  <si>
    <t>PROKVINAZIDS</t>
  </si>
  <si>
    <t>VALIFENALĀTS (IEPRIEKŠ VALIFENALS)</t>
  </si>
  <si>
    <t>DIMETILDISULFĪDS</t>
  </si>
  <si>
    <t>COS-OGA</t>
  </si>
  <si>
    <t>FLUTIANILS</t>
  </si>
  <si>
    <t>FENPIRAZAMĪNS</t>
  </si>
  <si>
    <t>CITUR NEKLASIFICĒTI CITI FUNGICĪDI UN BAKTERICĪDI</t>
  </si>
  <si>
    <t>HEBICĪDI, ZĀLES UN SŪNU IZNĪCINĀTĀJI</t>
  </si>
  <si>
    <t>HERBICĪDI, KURU PAMATĀ IR FENOKSI-FITOHORMONI</t>
  </si>
  <si>
    <t>FENOKSI HERBICĪDI</t>
  </si>
  <si>
    <t>2,4-D</t>
  </si>
  <si>
    <t>2,4-DB</t>
  </si>
  <si>
    <t>DIHLORPROPS-P</t>
  </si>
  <si>
    <t>MCPA</t>
  </si>
  <si>
    <t>MCPB</t>
  </si>
  <si>
    <t>MEKOPROPS</t>
  </si>
  <si>
    <t>MEKOPROPS-P</t>
  </si>
  <si>
    <t>CITI HERBICĪDI, KURU PAMATĀ IR FENOKSI-FITOHORMONI</t>
  </si>
  <si>
    <t>CITUR NEKLASIFICĒTI CITI HERBICĪDI, KURU PAMATĀ IR FENOKSI-FITOHORMONI</t>
  </si>
  <si>
    <t>HERBICĪDI, KURU PAMATĀ IR TRIAZĪNI UN TRIAZINONI</t>
  </si>
  <si>
    <t>TRIAZĪNA HERBICĪDI</t>
  </si>
  <si>
    <t>TERBUTILAZĪNS</t>
  </si>
  <si>
    <t>HEKSAZINONS</t>
  </si>
  <si>
    <t>TRIAZINONA HERBICĪDI</t>
  </si>
  <si>
    <t>METAMITRONS</t>
  </si>
  <si>
    <t>METRIBUZĪNS</t>
  </si>
  <si>
    <t>CITI HERBICĪDI, KURU PAMATĀ IR TRIAZĪNI UN TRIAZINONI</t>
  </si>
  <si>
    <t>CITUR NEKLASIFICĒTI CITI HERBICĪDI, KURU PAMATĀ IR TRIAZĪNI UN TRIAZINONI</t>
  </si>
  <si>
    <t>HERBICĪDI, KURU PAMATĀ IR AMĪDI UN ANILĪDI</t>
  </si>
  <si>
    <t>AMĪDA HERBICĪDI</t>
  </si>
  <si>
    <t>BEFLUBUTAMĪDS</t>
  </si>
  <si>
    <t>DIMETENAMĪDS-P</t>
  </si>
  <si>
    <t>IZOKSABENS</t>
  </si>
  <si>
    <t>NAPROPAMĪDS</t>
  </si>
  <si>
    <t>PENOKSULAMS</t>
  </si>
  <si>
    <t>PETOKSAMĪDS</t>
  </si>
  <si>
    <t>PROPIZAMĪDS</t>
  </si>
  <si>
    <t>PIROKSULAMS</t>
  </si>
  <si>
    <t>ANILĪDA HERBICĪDI</t>
  </si>
  <si>
    <t>DIFLUFENIKĀNS</t>
  </si>
  <si>
    <t>FLORASULĀMS</t>
  </si>
  <si>
    <t>FLUFENACETS</t>
  </si>
  <si>
    <t>METAZAHLORS</t>
  </si>
  <si>
    <t>METOSULAMS</t>
  </si>
  <si>
    <t>PROPANILS</t>
  </si>
  <si>
    <t>HLORACETANILĪDA HERBICĪDI</t>
  </si>
  <si>
    <t>ACETOHLORS</t>
  </si>
  <si>
    <t>DIMETAHLORS</t>
  </si>
  <si>
    <t>PROPIZOHLORS</t>
  </si>
  <si>
    <t>S-METOLAHLORS</t>
  </si>
  <si>
    <t>PRETILAHLORS</t>
  </si>
  <si>
    <t>CITI HERBICĪDI, KURU PAMATĀ IR AMĪDI UN ANILĪDI</t>
  </si>
  <si>
    <t>CITUR NEKLASIFICĒTI CITI HERBICĪDI, KURU PAMATĀ IR AMĪDI UN ANILĪDI</t>
  </si>
  <si>
    <t>HERBICĪDI, KURU PAMATĀ IR KARBAMĀTI UN BIS-KARBAMĀTI</t>
  </si>
  <si>
    <t>BIS-KARBAMĀTA HERBICĪDI</t>
  </si>
  <si>
    <t>HLORPROFAMS</t>
  </si>
  <si>
    <t>DESMEDIFAMS</t>
  </si>
  <si>
    <t>FENMEDIFĀMS</t>
  </si>
  <si>
    <t>KARBAMĀTA HERBICĪDI</t>
  </si>
  <si>
    <t>ASULĀMS</t>
  </si>
  <si>
    <t>KARBETAMĪDS</t>
  </si>
  <si>
    <t>CITI HERBICĪDI, KURU PAMATĀ IR KARBAMĀTI UN BIS-KARBAMĀTI</t>
  </si>
  <si>
    <t>CITUR NEKLASIFICĒTI CITI HERBICĪDI, KURU PAMATĀ IR KARBAMĀTI UN BIS-KARBAMĀTI</t>
  </si>
  <si>
    <t>HERBICĪDI, KURU PAMATĀ IR DINITROANILĪNA ATVASINĀJUMI</t>
  </si>
  <si>
    <t>DINITROANILĪNA HERBICĪDI</t>
  </si>
  <si>
    <t>BENFLURALĪNS</t>
  </si>
  <si>
    <t>PENDIMETALĪNS</t>
  </si>
  <si>
    <t>ORIZALĪNS</t>
  </si>
  <si>
    <t>CITI HERBICĪDI, KURU PAMATĀ IR DINITROANILĪNA ATVASINĀJUMI</t>
  </si>
  <si>
    <t>CITUR NEKLASIFICĒTI CITI HERBICĪDI, KURU PAMATĀ IR DINITROANILĪNA ATVASINĀJUMI</t>
  </si>
  <si>
    <t>HERBICĪDI, KURU PAMATĀ IR URĪNVIELAS, URACILA VAI SULFANILURĪNVIELAS ATVASINĀJUMI</t>
  </si>
  <si>
    <t>SULFANILURĪNVIELAS HERBICĪDI</t>
  </si>
  <si>
    <t>AMIDOSULFURONS</t>
  </si>
  <si>
    <t>AZIMSULFURONS</t>
  </si>
  <si>
    <t>BENSULFURONMETILS</t>
  </si>
  <si>
    <t>HLORSULFURONS</t>
  </si>
  <si>
    <t>ETOKSISULFURONS</t>
  </si>
  <si>
    <t>FLAZASULFURONS</t>
  </si>
  <si>
    <t>FLUPIRSULFURONMETILS</t>
  </si>
  <si>
    <t>FORAMSULFURONS</t>
  </si>
  <si>
    <t>IMAZOSULFURONS</t>
  </si>
  <si>
    <t>JODSULFURONS (NĀTRIJA METILJODSULFURONS)</t>
  </si>
  <si>
    <t>MEZOSULFURONS (MEZOSULFURONMETILS)</t>
  </si>
  <si>
    <t>METSULFURONMETILS</t>
  </si>
  <si>
    <t>NIKOSULFURONS</t>
  </si>
  <si>
    <t>OKSASULFURONS</t>
  </si>
  <si>
    <t>PROSULFURONS</t>
  </si>
  <si>
    <t>RIMSULFURONS</t>
  </si>
  <si>
    <t>SULFOSULFURONS</t>
  </si>
  <si>
    <t>TIFENSULFURONMETILS</t>
  </si>
  <si>
    <t>TRIASULFURONS</t>
  </si>
  <si>
    <t>TRIBENURONS (PAMATVIELA)</t>
  </si>
  <si>
    <t>TRIFLUSULFURONS</t>
  </si>
  <si>
    <t>TRITOSULFURONS</t>
  </si>
  <si>
    <t>ORTOSULFAMURONS</t>
  </si>
  <si>
    <t>ETAMETSULFURONMETILS</t>
  </si>
  <si>
    <t>HALOSULFURONMETILS</t>
  </si>
  <si>
    <t>TRIFLOKSISULFURONS</t>
  </si>
  <si>
    <t>URACILA HERBICĪDI</t>
  </si>
  <si>
    <t>LENACILS</t>
  </si>
  <si>
    <t>TERBACILS</t>
  </si>
  <si>
    <t>URĪNVIELAS HERBICĪDI</t>
  </si>
  <si>
    <t>HLOROTOLURONS</t>
  </si>
  <si>
    <t>DIURONS</t>
  </si>
  <si>
    <t>FLUOMETURONS</t>
  </si>
  <si>
    <t>IZOPROTURONS</t>
  </si>
  <si>
    <t>LINURONS</t>
  </si>
  <si>
    <t>METOBROMURONS</t>
  </si>
  <si>
    <t>CITI HERBICĪDI, KURU PAMATĀ IR URĪNVIELAS, URACILA VAI SULFANILURĪNVIELAS ATVASINĀJUMI</t>
  </si>
  <si>
    <t>CITUR NEKLASIFICĒTI CITI HERBICĪDI, KURU PAMATĀ IR URĪNVIELAS, URACILA VAI SULFANILURĪNVIELAS ATVASINĀJUMI</t>
  </si>
  <si>
    <t>CITI HERBICĪDI</t>
  </si>
  <si>
    <t>ARILOKSIFENOKSI-PROPIONA HERBICĪDI</t>
  </si>
  <si>
    <t>KLODINAFOPS</t>
  </si>
  <si>
    <t>CIHALOFOPBUTILS</t>
  </si>
  <si>
    <t>DIKLOFOPS (DIKLOFOPMETILS)</t>
  </si>
  <si>
    <t>FENOKSAPROPS-P</t>
  </si>
  <si>
    <t>FLUAZIFOPS-P</t>
  </si>
  <si>
    <t>HALOKSIFOPS-P (HALOKSIFOPA-P METILESTERIS)</t>
  </si>
  <si>
    <t>PROPAKVIZOFOPS</t>
  </si>
  <si>
    <t>KVIZALOFOPS-P</t>
  </si>
  <si>
    <t>ETIL-KVIZALOFOPS-P</t>
  </si>
  <si>
    <t>TEFURIL-KVIZALOFOPS-P</t>
  </si>
  <si>
    <t>BENZOFURĀNA HERBICĪDI</t>
  </si>
  <si>
    <t>ETOFUMEZĀTS</t>
  </si>
  <si>
    <t>BENZOSKĀBES HERBICĪDI</t>
  </si>
  <si>
    <t>DIKAMBA</t>
  </si>
  <si>
    <t>PIRITIOBAKA NĀTRIJS</t>
  </si>
  <si>
    <t>BIPIRIDĪLIJA HERBICĪDI</t>
  </si>
  <si>
    <t>DIKVATS</t>
  </si>
  <si>
    <t>CIKLOHEKSĀNDIONA HERBICĪDI</t>
  </si>
  <si>
    <t>KLETODIMS</t>
  </si>
  <si>
    <t>CIKLOKSIDIMS</t>
  </si>
  <si>
    <t>PROFOKSIDIMS</t>
  </si>
  <si>
    <t>TEPRALOKSIDIMS</t>
  </si>
  <si>
    <t>TRALKOKSIDIMS</t>
  </si>
  <si>
    <t>DIAZĪNA HERBICĪDI</t>
  </si>
  <si>
    <t>PIRIDĀTS</t>
  </si>
  <si>
    <t>DIKARBOKSIMĪDA HERBICĪDI</t>
  </si>
  <si>
    <t>CINIDONETILS</t>
  </si>
  <si>
    <t>FLUMIOKSAZĪNS</t>
  </si>
  <si>
    <t>DIFENILĒTERA HERBICĪDI</t>
  </si>
  <si>
    <t>AKLONIFĒNS</t>
  </si>
  <si>
    <t>BIFENOKS</t>
  </si>
  <si>
    <t>OKSIFLUORFĒNS</t>
  </si>
  <si>
    <t>IMIDAZOLINONA HERBICĪDI</t>
  </si>
  <si>
    <t>IMAZAMOKS</t>
  </si>
  <si>
    <t>NEORGANISKIE HERBICĪDI</t>
  </si>
  <si>
    <t>DZELZS SULFĀTS</t>
  </si>
  <si>
    <t>ISOKSAZOLA HERBICĪDI</t>
  </si>
  <si>
    <t>IZOKSAFLUTOLS</t>
  </si>
  <si>
    <t>TOPRAMEZONS</t>
  </si>
  <si>
    <t>NITRILA HERBICĪDI</t>
  </si>
  <si>
    <t>BROMOKSINILS</t>
  </si>
  <si>
    <t>DIHLOBENILS</t>
  </si>
  <si>
    <t>JOKSINILS</t>
  </si>
  <si>
    <t>FOSFORORGANISKIE HERBICĪDI</t>
  </si>
  <si>
    <t>GLUFOZINĀTAMONIJS</t>
  </si>
  <si>
    <t>GLIFOSĀTS</t>
  </si>
  <si>
    <t>FENILPIRAZOLA HERBICĪDI</t>
  </si>
  <si>
    <t>PINOKSADĒNS</t>
  </si>
  <si>
    <t>PIRAFLUFĒNETILS</t>
  </si>
  <si>
    <t>PIRIDAZINONA HERBICĪDI</t>
  </si>
  <si>
    <t>HLORIDAZONS</t>
  </si>
  <si>
    <t>FLURTAMONS</t>
  </si>
  <si>
    <t>PIRIDĪNKARBOKSAMĪDA HERBICĪDI</t>
  </si>
  <si>
    <t>PIKOLINAFĒNS</t>
  </si>
  <si>
    <t>PIRIDĪNKARBONSKĀBES HERBICĪDI</t>
  </si>
  <si>
    <t>KLOPIRALĪDS</t>
  </si>
  <si>
    <t>PIKLORĀMS</t>
  </si>
  <si>
    <t>HALAUKSIFĒNMETILS</t>
  </si>
  <si>
    <t>AMINOPIRALĪDS</t>
  </si>
  <si>
    <t>FLORPIRAUKISFĒNBENZILS</t>
  </si>
  <si>
    <t>PIRIDILOKSIETIĶSKĀBES HERBICĪDI</t>
  </si>
  <si>
    <t>FLUROKSIPĪRS</t>
  </si>
  <si>
    <t>TRIKLOPIRS</t>
  </si>
  <si>
    <t>HINOLĪNA HERBICĪDI</t>
  </si>
  <si>
    <t>KVINMERAKS</t>
  </si>
  <si>
    <t>KVINKLORAKS</t>
  </si>
  <si>
    <t>TIADIAZĪNA HERBICĪDI</t>
  </si>
  <si>
    <t>BENTAZONS</t>
  </si>
  <si>
    <t>TIOKARBAMĀTA HERBICĪDI</t>
  </si>
  <si>
    <t>MOLINĀTS</t>
  </si>
  <si>
    <t>PROSULFOKARBS</t>
  </si>
  <si>
    <t>TRIALLĀTS</t>
  </si>
  <si>
    <t>TRIAZOLA HERBICĪDI</t>
  </si>
  <si>
    <t>AMITROLS</t>
  </si>
  <si>
    <t>TRIAZOLINONA HERBICĪDI</t>
  </si>
  <si>
    <t>KARFENTRAZONETILS</t>
  </si>
  <si>
    <t>TRIAZOLONA HERBICĪDI</t>
  </si>
  <si>
    <t>PROPOKSIKARBAZONS (PROPOKSIKARBAZONNĀTRIJS)</t>
  </si>
  <si>
    <t>TIĒNKARBAZONS</t>
  </si>
  <si>
    <t>TRIKETONA HERBICĪDI</t>
  </si>
  <si>
    <t>MEZOTRIONS</t>
  </si>
  <si>
    <t>SULKOTRIONS</t>
  </si>
  <si>
    <t>TEMBOTRIONS</t>
  </si>
  <si>
    <t>NEKLASIFICĒTI HERBICĪDI</t>
  </si>
  <si>
    <t>ETIĶSKĀBE</t>
  </si>
  <si>
    <t>BISPIRIBAKS</t>
  </si>
  <si>
    <t>KLOMAZONS</t>
  </si>
  <si>
    <t>FLUROHLORIDONS</t>
  </si>
  <si>
    <t>OKSADIARGILS</t>
  </si>
  <si>
    <t>OKSADIAZONS</t>
  </si>
  <si>
    <t>PELARGONSKĀBE</t>
  </si>
  <si>
    <t>KVINOKLAMĪNS</t>
  </si>
  <si>
    <t>CITUR NEKLASIFICĒTI CITI NEKLASIFICĒTI HERBICĪDI, ZĀLES UN SŪNU IZNĪCINĀTĀJI</t>
  </si>
  <si>
    <t>INSEKTICĪDI UN AKARICĪDI</t>
  </si>
  <si>
    <t>INSEKTICĪDI, KURU PAMATĀ IR PIRETROĪDI</t>
  </si>
  <si>
    <t>PIRETROĪDU INSEKTICĪDI</t>
  </si>
  <si>
    <t>AKRINATRĪNS</t>
  </si>
  <si>
    <t>ALFA-CIPERMETRĪNS</t>
  </si>
  <si>
    <t>BETA-CIFLUTRĪNS</t>
  </si>
  <si>
    <t>BIFENTRĪNS</t>
  </si>
  <si>
    <t>CIFLUTRĪNS</t>
  </si>
  <si>
    <t>CIPERMETRĪNS</t>
  </si>
  <si>
    <t>DELTAMETRĪNS</t>
  </si>
  <si>
    <t>ESFENVALERĀTS</t>
  </si>
  <si>
    <t>ETOFENPROKSS</t>
  </si>
  <si>
    <t>GAMMA-CIHALOTRĪNS</t>
  </si>
  <si>
    <t>LAMBDA-CIHALOTRĪNS</t>
  </si>
  <si>
    <t>TAUFLUVALINĀTS</t>
  </si>
  <si>
    <t>TEFLUTRĪNS</t>
  </si>
  <si>
    <t>ZETA-CIPERMETRĪNS</t>
  </si>
  <si>
    <t>BETA-CIPERMETRĪNS</t>
  </si>
  <si>
    <t>CITI INSEKTICĪDI, KURU PAMATĀ IR PIRETROĪDI</t>
  </si>
  <si>
    <t>CITUR NEKLASIFICĒTI CITI INSEKTICĪDI, KURU PAMATĀ IR PIRETROĪDI</t>
  </si>
  <si>
    <t>INSEKTICĪDI, KURU PAMATĀ IR HLORĒTI OGĻŪDEŅRAŽI</t>
  </si>
  <si>
    <t>ANTRANILDIAMĪDA INSEKTICĪDI</t>
  </si>
  <si>
    <t>CIĀNTRANILIPROLS</t>
  </si>
  <si>
    <t>CITI INSEKTICĪDI, KURU PAMATĀ IR HLORĒTI OGĻŪDEŅRAŽI</t>
  </si>
  <si>
    <t>CITUR NEKLASIFICĒTI CITI INSEKTICĪDI, KURU PAMATĀ IR HLORĒTI OGĻŪDEŅRAŽI</t>
  </si>
  <si>
    <t>INSEKTICĪDI, KURU PAMATĀ IR KARBAMĀTS UN OKSĪMA-KARBAMĀTS</t>
  </si>
  <si>
    <t>OKSĪMA-KARBAMĀTA INSEKTICĪDI</t>
  </si>
  <si>
    <t>METOMILS</t>
  </si>
  <si>
    <t>OKSAMILS</t>
  </si>
  <si>
    <t>KARBAMĀTA INSEKTICĪDI</t>
  </si>
  <si>
    <t>FENOKSIKARBS</t>
  </si>
  <si>
    <t>FORMETANĀTS</t>
  </si>
  <si>
    <t>METIOKARBS</t>
  </si>
  <si>
    <t>PIRIMIKARBS</t>
  </si>
  <si>
    <t>CITI INSEKTICĪDI, KURU PAMATĀ IR KARBAMĀTS UN OKSĪMA-KARBAMĀTS</t>
  </si>
  <si>
    <t>CITUR NEKLASIFICĒTI CITI INSEKTICĪDI, KURU PAMATĀ IR KARBAMĀTS UN OKSĪMA-KARBAMĀTS</t>
  </si>
  <si>
    <t>INSEKTICĪDI, KURU PAMATĀ IR ORGANOFOSFĀTI</t>
  </si>
  <si>
    <t>FOSFORORGANISKIE INSEKTICĪDI</t>
  </si>
  <si>
    <t>HLORPIRIFOSS</t>
  </si>
  <si>
    <t>METILHLORPIRIFOSS</t>
  </si>
  <si>
    <t>DIMETOĀTS</t>
  </si>
  <si>
    <t>ETOPROFOSS</t>
  </si>
  <si>
    <t>MALATIONS</t>
  </si>
  <si>
    <t>FOSMETS</t>
  </si>
  <si>
    <t>PIRIMIFOSMETILS</t>
  </si>
  <si>
    <t>DIHLORVOSS</t>
  </si>
  <si>
    <t>CITI INSEKTICĪDI, KURU PAMATĀ IR ORGANOFOSFĀTI</t>
  </si>
  <si>
    <t>CITUR NEKLASIFICĒTI CITI INSEKTICĪDI, KURU PAMATĀ IR ORGANOFOSFĀTI</t>
  </si>
  <si>
    <t>MIKROBIOLOĢISKAS VAI BOTĀNISKAS IZCELSMES INSEKTICĪDI</t>
  </si>
  <si>
    <t>MIKROBIOLOĢISKIE INSEKTICĪDI</t>
  </si>
  <si>
    <t>ADOXOPHYES ORANA GRANULOVIRUS CELMS BV-0001</t>
  </si>
  <si>
    <t>BACILLUS THURINGIENSIS SUBSP. ISRAELIENSIS (SEROTIPS H-14) CELMS AM65-52</t>
  </si>
  <si>
    <t>METARHIZIUM ANISOPLIAE VAR. ANISOPLIAE CELMS BIPESCO 5/F52</t>
  </si>
  <si>
    <t>PAECILOMYCES FUMOSOROSEUS CELMS FE 9901</t>
  </si>
  <si>
    <t>BACILLUS THURINGIENSIS SUBSP. AIZAWAI  (ABTS-1857 UN GC-91)</t>
  </si>
  <si>
    <t>BACILLUS THURINGIENSIS SUBSP. AIZAWAI CELMS ABTS-1857</t>
  </si>
  <si>
    <t>BACILLUS THURINGIENSIS SUBSP. AIZAWAI CELMS GC-91</t>
  </si>
  <si>
    <t>BACILLUS THURINGIENSIS SUBSP. KURSTAKI (ABTS 351, PB 54, SA 11, SA 12 UN EG 2348)</t>
  </si>
  <si>
    <t>BACILLUS THURINGIENSIS SUBSP. KURSTAKI CELMS ABTS 351</t>
  </si>
  <si>
    <t>BACILLUS THURINGIENSIS SUBSP. KURSTAKI CELMS PB 54</t>
  </si>
  <si>
    <t>BACILLUS THURINGIENSIS SUBSP. KURSTAKI CELMS SA 11</t>
  </si>
  <si>
    <t>BACILLUS THURINGIENSIS SUBSP. KURSTAKI CELMS SA 12</t>
  </si>
  <si>
    <t>BACILLUS THURINGIENSIS SUBSP. KURSTAKI CELMS EG 2348</t>
  </si>
  <si>
    <t>BACILLUS THURINGIENSIS SUBSP. TENEBRIONIS CELMS NB 176 (TM 141)</t>
  </si>
  <si>
    <t>BEAUVERIA BASSIANA (ATCC 74040 UN GHA)</t>
  </si>
  <si>
    <t>BEAUVERIA BASSIANA CELMS ATCC 74040</t>
  </si>
  <si>
    <t>BEAUVERIA BASSIANA CELMS GHA</t>
  </si>
  <si>
    <t>CYDIA POMONELLA GRANULOVIRUS (CPGV)</t>
  </si>
  <si>
    <t>HELICOVERPA ARMIGERA KODOLU POLIEDROZES VĪRUSS (HEARNPV)</t>
  </si>
  <si>
    <t>LECANICILLIUM MUSCARIUM (IEPRIEKŠ VERTICILIUM LECANII) CELMS VE 6</t>
  </si>
  <si>
    <t>SPODOPTERA LITTORALIS KODOLU POLIEDROZES VĪRUSS</t>
  </si>
  <si>
    <t>BEAUVERIA BASSIANA CELMS 147</t>
  </si>
  <si>
    <t>BEAUVERIA BASSIANA CELMS NPP111B005</t>
  </si>
  <si>
    <t>ISARIA FUMOSOROSEA CELMS APOPKA 97 (IEPRIEKŠ PAECILOMYCES FUMOSOROSEUS)</t>
  </si>
  <si>
    <t>SPODOPTERA EXIGUA KODOLU POLIEDROZES VĪRUSS</t>
  </si>
  <si>
    <t>BEAUVERIA BASSIANA CELMS IMI389521</t>
  </si>
  <si>
    <t>BEAUVERIA BASSIANA CELMS PPRI 5339</t>
  </si>
  <si>
    <t>BAKULOVĪRUSS GV</t>
  </si>
  <si>
    <t>BEAUVERIA BASSIANA CELMS BB1</t>
  </si>
  <si>
    <t>BEAUVERIA BRONGNIARTII</t>
  </si>
  <si>
    <t>PHTHORIMAEA OPERCULELLA GRANULOVIRUS (PHOPGV)</t>
  </si>
  <si>
    <t>SPODOPTERA EXIGUA MULTICAPSID KODOLU POLIEDROZES VĪRUSS (SEMNPV)</t>
  </si>
  <si>
    <t>BEAUVERIA BASSIANA 203</t>
  </si>
  <si>
    <t>METARHIZIUM BRUNNEUM CELMS CB15-III</t>
  </si>
  <si>
    <t>BOTĀNISKIE INSEKTICĪDI</t>
  </si>
  <si>
    <t>APELSĪNU EĻĻA</t>
  </si>
  <si>
    <t>SAMTEŅU EĻĻA</t>
  </si>
  <si>
    <t>AZADIRAKTĪNS</t>
  </si>
  <si>
    <t>PIRETRĪNI</t>
  </si>
  <si>
    <t>CITI MIKROBIOLOĢISKAS VAI BOTĀNISKAS IZCELSMES INSEKTICĪDI</t>
  </si>
  <si>
    <t>CITUR NEKLASIFICĒTI CITI MIKROBIOLOĢISKAS VAI BOTĀNISKAS IZCELSMES INSEKTICĪDI</t>
  </si>
  <si>
    <t>AKARACĪDI</t>
  </si>
  <si>
    <t>PIRAZOLA AKARICĪDI</t>
  </si>
  <si>
    <t>FENPIROKSIMĀTS</t>
  </si>
  <si>
    <t>TETRAZĪNA AKARICĪDI</t>
  </si>
  <si>
    <t>KLOFENTEZĪNS</t>
  </si>
  <si>
    <t>FLUFENZĪNS</t>
  </si>
  <si>
    <t>CITI AKARICĪDI</t>
  </si>
  <si>
    <t>ACEHINOCILS</t>
  </si>
  <si>
    <t>CIFLUMETOFĒNS</t>
  </si>
  <si>
    <t>CITUR NEKLASIFICĒTI CITI AKARICĪDI</t>
  </si>
  <si>
    <t>CITI INSEKTICĪDI</t>
  </si>
  <si>
    <t>FERMENTĀCIJĀ IEGŪTI INSEKTICĪDI</t>
  </si>
  <si>
    <t>ABAMEKTĪNS, AVERMEKTĪNS B1A, AVERMEKTĪNS B1B (IZTEIKTS KĀ ABAMEKTĪNS)</t>
  </si>
  <si>
    <t>MILBEMEKTĪNS</t>
  </si>
  <si>
    <t>SPINOSADS</t>
  </si>
  <si>
    <t>EMAMEKTĪNS</t>
  </si>
  <si>
    <t>SPINETORAMS</t>
  </si>
  <si>
    <t>BENZOILURĪNVIELAS INSEKTICĪDI</t>
  </si>
  <si>
    <t>DIFLUBENZURONS</t>
  </si>
  <si>
    <t>FLUFENOKSURONS</t>
  </si>
  <si>
    <t>LUFENURONS</t>
  </si>
  <si>
    <t>NOVALURONS</t>
  </si>
  <si>
    <t>TEFLUBENZURONS</t>
  </si>
  <si>
    <t>TRIFLUMURONS</t>
  </si>
  <si>
    <t>KARBAZĀTA INSEKTICĪDI</t>
  </si>
  <si>
    <t>BIFENAZĀTS</t>
  </si>
  <si>
    <t>DIAZILHIDRAZĪNA INSEKTICĪDI</t>
  </si>
  <si>
    <t>METOKSIFENOZĪDS</t>
  </si>
  <si>
    <t>TEBUFENOZĪDS</t>
  </si>
  <si>
    <t>HROMAFENOZĪDS</t>
  </si>
  <si>
    <t>INSEKTU AUGŠANAS REGULATORI</t>
  </si>
  <si>
    <t>CIROMAZĪNS</t>
  </si>
  <si>
    <t>BUPROFEZĪNS</t>
  </si>
  <si>
    <t>HEKSITIAZOKSS</t>
  </si>
  <si>
    <t>NITROGUANIDĪNA INSEKTICĪDI</t>
  </si>
  <si>
    <t>KLOTIANIDĪNS</t>
  </si>
  <si>
    <t>TIAMETOKSAMS</t>
  </si>
  <si>
    <t>ALVORGANISKIE INSEKTICĪDI</t>
  </si>
  <si>
    <t>FENBUTATĪNA OKSĪDS</t>
  </si>
  <si>
    <t>OKSADIAZĪNA INSEKTICĪDI</t>
  </si>
  <si>
    <t>INDOKSAKARBS</t>
  </si>
  <si>
    <t>FENILĒTERA INSEKTICĪDI</t>
  </si>
  <si>
    <t>PIRIPROKSIFĒNS</t>
  </si>
  <si>
    <t>(FENIL-) PIRAZOLA INSEKTICĪDI</t>
  </si>
  <si>
    <t>FIPRONILS</t>
  </si>
  <si>
    <t>TEBUFĒNPIRĀDS</t>
  </si>
  <si>
    <t>HLORANTRANILIPROLS</t>
  </si>
  <si>
    <t>PIRIDĪNA INSEKTICĪDI</t>
  </si>
  <si>
    <t>PIMETROZĪNS</t>
  </si>
  <si>
    <t>FLONIKAMĪDS (IKI-220)</t>
  </si>
  <si>
    <t>SULFOKSAFLORS</t>
  </si>
  <si>
    <t>PIRIDILMETILAMĪNA INSEKTICĪDI</t>
  </si>
  <si>
    <t>ACETAMIPRĪDS</t>
  </si>
  <si>
    <t>IMIDAKLOPRĪDS</t>
  </si>
  <si>
    <t>TIAKLOPRĪDS</t>
  </si>
  <si>
    <t>FLUPIRADIFURONS</t>
  </si>
  <si>
    <t>SULFĪTA ESTERA INSEKTICĪDI</t>
  </si>
  <si>
    <t>PROPARGĪTS</t>
  </si>
  <si>
    <t>TETRONIKSKĀBES INSEKTICĪDI</t>
  </si>
  <si>
    <t>SPIRODIKLOFĒNS</t>
  </si>
  <si>
    <t>SPIROMEZIFĒNS</t>
  </si>
  <si>
    <t>INSEKTU PIEVILINĀTĀJI TAISNĀS ĶĒDES LEPIDOPTERĀN-FEROMONI (SCLPS)</t>
  </si>
  <si>
    <t>(E,E)-8,10-DODEKADIĒN-1-OLS</t>
  </si>
  <si>
    <t>(Z)-9-DODECĒN-1-ILACETĀTS</t>
  </si>
  <si>
    <t>(Z)-8-DODECĒN-1-ILACETĀTS</t>
  </si>
  <si>
    <t>(2E,13Z)-OKTADEKADIĒN-1-ILACETĀTS</t>
  </si>
  <si>
    <t>(7E,9E)-DODEKADIĒN-1-ILACETĀTS</t>
  </si>
  <si>
    <t>(7E,9Z)-DODEKADIĒN-1-ILACETĀTS</t>
  </si>
  <si>
    <t>(7Z,11E)-HEKSADEKADIĒN-1-ILACETĀTS</t>
  </si>
  <si>
    <t>(7Z,11Z)-HEKSADEKADIĒN-1-ILACETĀTS</t>
  </si>
  <si>
    <t>(9Z,12E)-TETRADEKADIĒN-1-ILACETĀTS</t>
  </si>
  <si>
    <t>(E)-11-TETRADECĒN-1-ILACETĀTS</t>
  </si>
  <si>
    <t>(E)-5-DECĒN-1-OLS</t>
  </si>
  <si>
    <t>(E)-5-DECĒN-1-ILACETĀTS</t>
  </si>
  <si>
    <t>(E)-8-DODECĒN-1-ILACETĀTS</t>
  </si>
  <si>
    <t>(E/Z)-8-DODECĒN-1-ILACETĀTS</t>
  </si>
  <si>
    <t>(Z)-11-HEKSADECĒN-1-OLS</t>
  </si>
  <si>
    <t>(Z)-11-HEKSADECĒN-1-ILACETĀTS</t>
  </si>
  <si>
    <t>(Z)-11-HEKSADECENĀLS</t>
  </si>
  <si>
    <t>(Z)-11-TETRADECĒN-1-ILACETĀTS</t>
  </si>
  <si>
    <t>(Z)-13-OKTADECENĀLS</t>
  </si>
  <si>
    <t>(Z)-7-TETRADECENĀLS</t>
  </si>
  <si>
    <t>(Z)-8-DODECĒN-1-OLS</t>
  </si>
  <si>
    <t>(Z)-9-HEKSADECENĀLS</t>
  </si>
  <si>
    <t>(Z)-9-TETRADECĒN-1-ILACETĀTS</t>
  </si>
  <si>
    <t>DODECILACETĀTS</t>
  </si>
  <si>
    <t>TETRADECAN-1-OL</t>
  </si>
  <si>
    <t>DODECAN-1-OL</t>
  </si>
  <si>
    <t>(E/Z)-9-DODECĒN-1-ILACETĀTS</t>
  </si>
  <si>
    <t>(E,Z,Z)-3,8,11-TETRADEKATRIĒN-1-ILACETĀTS</t>
  </si>
  <si>
    <t>(E,Z)-3,8-TETRADEKADIĒN-1-ILACETĀTS</t>
  </si>
  <si>
    <t>N-TETRADECILACETĀTS</t>
  </si>
  <si>
    <t>(Z,E)-9,11-TETRADEKADIĒN-1-ILACETĀTS</t>
  </si>
  <si>
    <t>(E,Z)-3,13-OKTADEKADIENILACETĀTS</t>
  </si>
  <si>
    <t>(Z,Z)-3,13-OKTADEKADIENILACETĀTS</t>
  </si>
  <si>
    <t>N-HEKSADEKANILACETĀTS</t>
  </si>
  <si>
    <t>(Z)-8-TETRADECĒN-1-OLS</t>
  </si>
  <si>
    <t>(Z)-8-TETRADECĒN-1-ILACETĀTS</t>
  </si>
  <si>
    <t>(E,E)-8,10-DODEKADIĒN-1-ILACETĀTS</t>
  </si>
  <si>
    <t>CITI INSEKTU PIEVILINĀTĀJI</t>
  </si>
  <si>
    <t>AMONIJA ACETĀTS</t>
  </si>
  <si>
    <t>PUTRESCĪNS (1,4-DIAMINOBUTĀNS)</t>
  </si>
  <si>
    <t>TRIMETILAMĪNA HIDROHLORĪDS</t>
  </si>
  <si>
    <t>(Z)-13-HEKSADECĒN-11-IN-1-ILACETĀTS</t>
  </si>
  <si>
    <t>(Z,Z,Z,Z)-7,13,16,19-DOKOSA-TETRĒN-1-ILIZOBUTIRĀTS</t>
  </si>
  <si>
    <t>RESKALŪRS</t>
  </si>
  <si>
    <t>HIDROLIZĒTI PROTEĪNI</t>
  </si>
  <si>
    <t>LAVANDULILSENECIOĀTS</t>
  </si>
  <si>
    <t>(Z)-3-METIL-6-IZOPROPENIL-9-DECĒN-1-ILACETĀTS</t>
  </si>
  <si>
    <t>2,6,6-TRIMETILBICIKLO[3.1.1]HEPT-2-ĒNS (ALFA-PINĒNS)</t>
  </si>
  <si>
    <t>2-ETIL-1,6-DIOKSASPIRO(4,4)NONĀNS (HALKOGRĀNS)</t>
  </si>
  <si>
    <t>2-METHYL-3-BUTEN-2-OL</t>
  </si>
  <si>
    <t>2-METIL-6-METILĒN-2,7-OKTADIĒN-4-OLS (IPSDIENOLS)</t>
  </si>
  <si>
    <t>4,6,6-TRIMETIL-BICIKLO[3.1.1]HEPT-3-ĒNOLS, ((S)-CIS-VERBENOLS)</t>
  </si>
  <si>
    <t>8-METIL-2-DEKANOLA PROPANOĀTS</t>
  </si>
  <si>
    <t>NEKLASIFICĒTI INSEKTICĪDI-AKARICĪDI</t>
  </si>
  <si>
    <t>ETOKSAZOLS</t>
  </si>
  <si>
    <t>TAUKSKĀBES C7-C18 UN C18 NEPIESĀTINĀTIE KĀLIJA SĀĻI</t>
  </si>
  <si>
    <t>TAUKSKĀBES C8-C10 METILESTERI</t>
  </si>
  <si>
    <t>FENAZAKVĪNS</t>
  </si>
  <si>
    <t>DIATOMĪTS (DIATOMĪTA ZEME)</t>
  </si>
  <si>
    <t>LAURĪNSKĀBE</t>
  </si>
  <si>
    <t>METAFLUMIZONS</t>
  </si>
  <si>
    <t>METILDEKANOĀTS</t>
  </si>
  <si>
    <t>METILOKTANOĀTS</t>
  </si>
  <si>
    <t>OLEĪNSKĀBE</t>
  </si>
  <si>
    <t>PARAFĪNEĻĻA (CAS 64742-46-7)</t>
  </si>
  <si>
    <t>PARAFĪNEĻĻA (CAS 72623-86-0)</t>
  </si>
  <si>
    <t>PARAFĪNEĻĻA (CAS 8042-47-5)</t>
  </si>
  <si>
    <t>PARAFĪNEĻĻA (CAS 97862-82-3)</t>
  </si>
  <si>
    <t>FOSFĀNS</t>
  </si>
  <si>
    <t>PIRIDABĒNS</t>
  </si>
  <si>
    <t>PIRIDALILS</t>
  </si>
  <si>
    <t>SPIROTETRAMĀTS</t>
  </si>
  <si>
    <t>SULFURILFLUORĪDS</t>
  </si>
  <si>
    <t>ALUMĪNIJA FOSFĪDS</t>
  </si>
  <si>
    <t>MAGNIJA FOSFĪDS</t>
  </si>
  <si>
    <t>OGLEKĻA DIOKSĪDS</t>
  </si>
  <si>
    <t>MALTODEKSTRĪNS</t>
  </si>
  <si>
    <t>TERPENOĪDU MAISĪJUMS QRD 460</t>
  </si>
  <si>
    <t>FLUBENDIAMĪDS</t>
  </si>
  <si>
    <t>ETĀNDINITRILS</t>
  </si>
  <si>
    <t>CITUR NEKLASIFICĒTI CITI INSEKTICĪDI-AKARICĪDI</t>
  </si>
  <si>
    <t>MOLUSKICĪDI</t>
  </si>
  <si>
    <t>DZELZS FOSFĀTS</t>
  </si>
  <si>
    <t>METALDEHĪDS</t>
  </si>
  <si>
    <t>DZELZS PIROFOSFĀTS</t>
  </si>
  <si>
    <t>CITUR NEKLASIFICĒTI CITI MOLUSKICĪDI</t>
  </si>
  <si>
    <t>AUGU AUGŠANAS REGULATORI</t>
  </si>
  <si>
    <t>FIZIOLOĢISKIE AUGU AUGŠANAS REGULATORI</t>
  </si>
  <si>
    <t>1-METHYLCYCLOPROPENE</t>
  </si>
  <si>
    <t>HLORMEKVATS UN HLORMEKVATA HLORĪDS (IZTEIKTS KĀ HLORMEKVATS)</t>
  </si>
  <si>
    <t>CIKLANILĪDS</t>
  </si>
  <si>
    <t>DAMINOZĪDS</t>
  </si>
  <si>
    <t>ETEFONS</t>
  </si>
  <si>
    <t>ETOKSIHĪNS</t>
  </si>
  <si>
    <t>ETILĒNS</t>
  </si>
  <si>
    <t>FORHLORFENURONS</t>
  </si>
  <si>
    <t>GIBERELSKĀBE</t>
  </si>
  <si>
    <t>GIBERELĪNI</t>
  </si>
  <si>
    <t>IMAZAKVĪNS</t>
  </si>
  <si>
    <t>MALEĪNHIDRAZĪDS</t>
  </si>
  <si>
    <t>MEPIKVATS</t>
  </si>
  <si>
    <t>PAKLOBUTRAZOLS</t>
  </si>
  <si>
    <t>KALCIJA PROHEKSADIONS</t>
  </si>
  <si>
    <t>NĀTRIJA-5-NITROGVAJAKOLĀTS</t>
  </si>
  <si>
    <t>NĀTRIJA O-NITROFENOLĀTS</t>
  </si>
  <si>
    <t>NĀTRIJA P-NITROFENOLĀTS</t>
  </si>
  <si>
    <t>TRINEKSAPAKS</t>
  </si>
  <si>
    <t>DIFENILAMĪNS</t>
  </si>
  <si>
    <t>FLURPRIMIDOLS</t>
  </si>
  <si>
    <t>FLUMETRALĪNS</t>
  </si>
  <si>
    <t>TIDIAZURONS</t>
  </si>
  <si>
    <t>CITI FIZIOLOĢISKIE AUGU AUGŠANAS REGULATORI</t>
  </si>
  <si>
    <t>1-NAFTILETIĶSKĀBE (1-NAA)</t>
  </si>
  <si>
    <t>1-DECANOL</t>
  </si>
  <si>
    <t>1-NAFTILACETAMĪDS (1-NAD)</t>
  </si>
  <si>
    <t>2-NAFTILOKSIETIĶSKĀBE (2-NOA)</t>
  </si>
  <si>
    <t>6-BENZYLADENINE</t>
  </si>
  <si>
    <t>CIĀNAMĪDS</t>
  </si>
  <si>
    <t>INDOLSVIESTSKĀBE</t>
  </si>
  <si>
    <t>SINTOFĒNS (JEB CINTOFĒNS)</t>
  </si>
  <si>
    <t>1,4-DIMETILNAFTALĪNS</t>
  </si>
  <si>
    <t>NĀTRIJA SUDRABA TIOSULFĀTS</t>
  </si>
  <si>
    <t>S-ABSCIZSKĀBE</t>
  </si>
  <si>
    <t>CITUR NEKLASIFICĒTI CITI FIZIOLOĢISKIE AUGU AUGŠANAS REGULATORI</t>
  </si>
  <si>
    <t>PRETDĪGŠANAS LĪDZEKĻI</t>
  </si>
  <si>
    <t>KARVONS</t>
  </si>
  <si>
    <t>CITI PRETDĪGŠANAS LĪDZEKĻI</t>
  </si>
  <si>
    <t>CITUR NEKLASIFICĒTI CITI PRETDĪGŠANAS LĪDZEKĻI</t>
  </si>
  <si>
    <t>CITI AUGU AUGŠANAS REGULATORI</t>
  </si>
  <si>
    <t>JŪRAS AĻĢU EKSTRAKTS (IEPRIEKŠ JŪRAS AĻĢU EKSTRAKTS UN JŪRASZĀLES)</t>
  </si>
  <si>
    <t>CITUR NEKLASIFICĒTI CITI AUGU AUGŠANAS REGULATORI</t>
  </si>
  <si>
    <t>OTHER PLANT PROTECTION PRODUCTS</t>
  </si>
  <si>
    <t>AUGU EĻĻAS</t>
  </si>
  <si>
    <t>AUGU EĻĻAS/CITRONELLAS EĻĻA</t>
  </si>
  <si>
    <t>AUGU EĻĻAS/KRUSTNAGLIŅU EĻĻA</t>
  </si>
  <si>
    <t>AUGU EĻĻAS/RAPŠU SĒKLU EĻĻA</t>
  </si>
  <si>
    <t>AUGU EĻĻAS/KRŪZMĒTRAS EĻĻA</t>
  </si>
  <si>
    <t>CITUR NEKLASIFICĒTAS CITAS AUGU EĻĻAS</t>
  </si>
  <si>
    <t>AUGSNES STERILIZĀCIJAS LĪDZEKĻI (IESKAITOT NEMACĪDUS)</t>
  </si>
  <si>
    <t>METILBROMĪDS</t>
  </si>
  <si>
    <t>BIOLOĢISKIE NEMATICĪDI</t>
  </si>
  <si>
    <t>PAECILOMYCES LILACINUS CELMS 251</t>
  </si>
  <si>
    <t>BACILLUS FIRMUS CELMS I-1582</t>
  </si>
  <si>
    <t>PASTEURIA NISHIZAWAE PN1</t>
  </si>
  <si>
    <t>CITUR NEKLASIFICĒTI CITI BIOLOĢISKIE NEMATICĪDI</t>
  </si>
  <si>
    <t>FOSFORORGANISKIE NEMATICĪDI</t>
  </si>
  <si>
    <t>FENAMIFOSS</t>
  </si>
  <si>
    <t>FOSTIAZĀTS</t>
  </si>
  <si>
    <t>CITUR NEKLASIFICĒTI CITI FOSFORORGANISKIE NEMATICĪDI</t>
  </si>
  <si>
    <t>CITI AUGSNES STERILIZĀCIJAS LĪDZEKĻI</t>
  </si>
  <si>
    <t>1,3-DIHLORPROPĒNS</t>
  </si>
  <si>
    <t>HLORPIKRĪNS</t>
  </si>
  <si>
    <t>DAZOMETS</t>
  </si>
  <si>
    <t>METAMS</t>
  </si>
  <si>
    <t>CITUR NEKLASIFICĒTI CITI AUGSNES STERILIZĀCIJAS LĪDZEKĻI</t>
  </si>
  <si>
    <t>RODENTICĪDI</t>
  </si>
  <si>
    <t>KALCIJA FOSFĪDS</t>
  </si>
  <si>
    <t>DIFENAKUMS</t>
  </si>
  <si>
    <t>VARFARĪNS</t>
  </si>
  <si>
    <t>CINKA FOSFĪDS</t>
  </si>
  <si>
    <t>BROMADIOLONS</t>
  </si>
  <si>
    <t>HLORFACINONS</t>
  </si>
  <si>
    <t>CITUR NEKLASIFICĒTI CITI RODENTICĪDI</t>
  </si>
  <si>
    <t>VISI PĀRĒJIE AUGU AIZSARDZĪBAS LĪDZEKĻI</t>
  </si>
  <si>
    <t>DEZINFICĒJOŠIE LĪDZEKĻI</t>
  </si>
  <si>
    <t>CITUR NEKLASIFICĒTI CITI DEZINFICĒJOŠIE LĪDZEKĻI</t>
  </si>
  <si>
    <t>REPELENTI</t>
  </si>
  <si>
    <t>ALUMĪNIJA AMONIJA SULFĀTS</t>
  </si>
  <si>
    <t>ALUMĪNIJA SILIKĀTS (JEB KAOLĪNS)</t>
  </si>
  <si>
    <t>ASIŅU MILTI</t>
  </si>
  <si>
    <t>KALCIJA KARBĪDS</t>
  </si>
  <si>
    <t>KALCIJA KARBONĀTS</t>
  </si>
  <si>
    <t>DENATONIJA BENZOĀTS</t>
  </si>
  <si>
    <t>KAĻĶAKMENS</t>
  </si>
  <si>
    <t>METILNONILKETONS</t>
  </si>
  <si>
    <t>KVARCA SMILTIS</t>
  </si>
  <si>
    <t>REPELENTI PĒC SMARŽAS/NEAPSTRĀDĀTA TALEĻĻA</t>
  </si>
  <si>
    <t>REPELENTI PĒC SMARŽAS/TALEĻĻAS DARVA</t>
  </si>
  <si>
    <t>NĀTRIJA ALUMĪNIJA SILIKĀTS</t>
  </si>
  <si>
    <t>TAUKU DESTILĀCIJAS ATLIEKAS</t>
  </si>
  <si>
    <t>REPELENTI PĒC SMARŽAS/ZIVJU EĻĻA</t>
  </si>
  <si>
    <t>REPELENTI PĒC SMARŽAS/AITU TAUKI</t>
  </si>
  <si>
    <t>ĶIPLOKU EKSTRAKTS</t>
  </si>
  <si>
    <t>PIPARI</t>
  </si>
  <si>
    <t>CITUR NEKLASIFICĒTI CITI REPELENTI</t>
  </si>
  <si>
    <t>CITI AUGU AIZSARDZĪBAS LĪDZEKĻI</t>
  </si>
  <si>
    <t>KAPRĪNSKĀBE</t>
  </si>
  <si>
    <t>KAPRILSKĀBE</t>
  </si>
  <si>
    <t>HEPTAMALOKSIGLUKĀNS</t>
  </si>
  <si>
    <t>CUKĪNI DZELTENĀS MOZAĪKAS VĪRUSS, NOVĀJINĀTAIS CELMS</t>
  </si>
  <si>
    <t>PEPINO MOZAĪKAS VĪRUSS, CH2 CELMS, IZOLĀTS 1906</t>
  </si>
  <si>
    <t>VIEGLĀS FORMAS PEPINO MOZAĪKAS VĪRUSA IZOLĀTS VC1</t>
  </si>
  <si>
    <t>VIEGLĀS FORMAS PEPINO MOZAĪKAS VĪRUSA IZOLĀTS VX1</t>
  </si>
  <si>
    <t>PEPINO MOZAĪKAS VĪRUSA (PEPMV) EIROPAS (ES) CELMS, VIEGLĀS FORMAS IZOLĀTS ABP1 (PEPMVO)</t>
  </si>
  <si>
    <t>PEPINO MOZAĪKAS VĪRUSA (PEPMV) ČĪLES (CH2) CELMS, VIEGLĀS FORMAS IZOLĀTS ABP2 (PEPMVO)</t>
  </si>
  <si>
    <t>DABISKAIS CAMELLIA SP. SĒKLU EKSTRAKTS</t>
  </si>
  <si>
    <t>KVASIJA</t>
  </si>
  <si>
    <t>CITUR NEKLASIFICĒTI CITI AUGU AIZSARDZĪBAS LĪDZEKĻI</t>
  </si>
  <si>
    <t>Bacillus amyloliquefaciens AH2</t>
  </si>
  <si>
    <t>Bacillus amyloliquefaciens IT-45</t>
  </si>
  <si>
    <t>Trichoderma atroviride AGR2</t>
  </si>
  <si>
    <t>Trichoderma atroviride AT10</t>
  </si>
  <si>
    <t>ŪDENS EKSTRAKSTS NO DIEDZĒTĀM SALDUMA SĒKLĀM LUPINUS ALBUS</t>
  </si>
  <si>
    <t>(Z)-7-DODEKADIĒN-1-ILACETĀTS (SCLP ACETĀTS)</t>
  </si>
  <si>
    <t>(Z)-9-Tetradecen-1-ol (SCLP Alcohols)</t>
  </si>
  <si>
    <t>HEKSADECIL ACETĀTS (SCLP ACETĀTS)</t>
  </si>
  <si>
    <t>24-EPIBRASSINOLĪDS</t>
  </si>
  <si>
    <t>Purpureocillium lilacinum PL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</si>
</sst>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0" fillId="0" borderId="1" xfId="0" applyBorder="1"/>
    <xf numFmtId="0" fontId="3" fillId="0" borderId="0" xfId="0" applyFont="1"/>
    <xf numFmtId="0" fontId="0" fillId="0" borderId="0" xfId="0" applyAlignment="1">
      <alignment wrapText="1"/>
    </xf>
    <xf numFmtId="0" fontId="3" fillId="0" borderId="1" xfId="0" applyFont="1" applyBorder="1"/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C8D7C-4309-4718-BCCE-45889C462995}">
  <dimension ref="A1:N811"/>
  <sheetViews>
    <sheetView tabSelected="1" topLeftCell="A796" workbookViewId="0">
      <selection activeCell="N756" sqref="B756:N756"/>
    </sheetView>
  </sheetViews>
  <sheetFormatPr defaultRowHeight="15" x14ac:dyDescent="0.25"/>
  <cols>
    <col min="1" max="1" width="36.140625" customWidth="1"/>
    <col min="2" max="2" width="13.28515625" customWidth="1"/>
    <col min="3" max="3" width="13.42578125" customWidth="1"/>
    <col min="4" max="4" width="13" customWidth="1"/>
    <col min="5" max="5" width="12.85546875" customWidth="1"/>
    <col min="6" max="6" width="13" customWidth="1"/>
    <col min="7" max="7" width="12.85546875" customWidth="1"/>
    <col min="8" max="8" width="12.7109375" customWidth="1"/>
    <col min="9" max="10" width="12" customWidth="1"/>
    <col min="11" max="13" width="11.85546875" customWidth="1"/>
    <col min="14" max="14" width="15.140625" customWidth="1"/>
  </cols>
  <sheetData>
    <row r="1" spans="1:14" ht="15.75" x14ac:dyDescent="0.25">
      <c r="A1" s="1"/>
      <c r="B1" s="16">
        <v>2011</v>
      </c>
      <c r="C1" s="16">
        <v>2012</v>
      </c>
      <c r="D1" s="16">
        <v>2013</v>
      </c>
      <c r="E1" s="16">
        <v>2014</v>
      </c>
      <c r="F1" s="16">
        <v>2015</v>
      </c>
      <c r="G1" s="16">
        <v>2016</v>
      </c>
      <c r="H1" s="16">
        <v>2017</v>
      </c>
      <c r="I1" s="16">
        <v>2018</v>
      </c>
      <c r="J1" s="16">
        <v>2019</v>
      </c>
      <c r="K1" s="16">
        <v>2020</v>
      </c>
      <c r="L1" s="16">
        <v>2021</v>
      </c>
      <c r="M1" s="16">
        <v>2022</v>
      </c>
      <c r="N1" s="28">
        <v>2023</v>
      </c>
    </row>
    <row r="2" spans="1:14" x14ac:dyDescent="0.25">
      <c r="A2" s="2" t="s">
        <v>0</v>
      </c>
      <c r="B2" s="17">
        <v>148222</v>
      </c>
      <c r="C2" s="17">
        <v>202514</v>
      </c>
      <c r="D2" s="17">
        <v>214274</v>
      </c>
      <c r="E2" s="17">
        <v>224735</v>
      </c>
      <c r="F2" s="17">
        <v>269836</v>
      </c>
      <c r="G2" s="17">
        <v>261967</v>
      </c>
      <c r="H2" s="17">
        <v>266549</v>
      </c>
      <c r="I2" s="17">
        <v>212984</v>
      </c>
      <c r="J2" s="17">
        <v>295384</v>
      </c>
      <c r="K2" s="17">
        <f>K3+K22+K38+K46+K80+K87+K149+K157</f>
        <v>303789.11</v>
      </c>
      <c r="L2" s="18">
        <v>299062.62</v>
      </c>
      <c r="M2" s="17">
        <v>272514.82</v>
      </c>
      <c r="N2" s="17">
        <v>202360.34999999998</v>
      </c>
    </row>
    <row r="3" spans="1:14" x14ac:dyDescent="0.25">
      <c r="A3" s="3" t="s">
        <v>1</v>
      </c>
      <c r="B3" s="19">
        <v>6481</v>
      </c>
      <c r="C3" s="19">
        <v>5858</v>
      </c>
      <c r="D3" s="19">
        <v>23029</v>
      </c>
      <c r="E3" s="19">
        <v>8867</v>
      </c>
      <c r="F3" s="19">
        <v>1570</v>
      </c>
      <c r="G3" s="19">
        <v>532</v>
      </c>
      <c r="H3" s="19">
        <v>976</v>
      </c>
      <c r="I3" s="19">
        <v>578</v>
      </c>
      <c r="J3" s="19">
        <v>799</v>
      </c>
      <c r="K3" s="19">
        <f>K4+K11+K13</f>
        <v>779.21</v>
      </c>
      <c r="L3" s="20">
        <v>2540</v>
      </c>
      <c r="M3" s="19">
        <v>2593.44</v>
      </c>
      <c r="N3" s="19">
        <v>1609.44</v>
      </c>
    </row>
    <row r="4" spans="1:14" x14ac:dyDescent="0.25">
      <c r="A4" s="4" t="s">
        <v>2</v>
      </c>
      <c r="B4" s="21">
        <v>3114</v>
      </c>
      <c r="C4" s="21">
        <v>2674</v>
      </c>
      <c r="D4" s="21">
        <v>8286</v>
      </c>
      <c r="E4" s="21">
        <v>4069</v>
      </c>
      <c r="F4" s="21">
        <v>1234</v>
      </c>
      <c r="G4" s="21">
        <v>532</v>
      </c>
      <c r="H4" s="21">
        <v>976</v>
      </c>
      <c r="I4" s="21">
        <v>578</v>
      </c>
      <c r="J4" s="21">
        <v>466</v>
      </c>
      <c r="K4" s="21">
        <f>SUM(K5:K10)</f>
        <v>552</v>
      </c>
      <c r="L4" s="22">
        <v>737.5</v>
      </c>
      <c r="M4" s="21">
        <v>697</v>
      </c>
      <c r="N4" s="15">
        <v>292.5</v>
      </c>
    </row>
    <row r="5" spans="1:14" x14ac:dyDescent="0.25">
      <c r="A5" s="1" t="s">
        <v>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</row>
    <row r="6" spans="1:14" x14ac:dyDescent="0.25">
      <c r="A6" s="1" t="s">
        <v>4</v>
      </c>
      <c r="B6" s="15">
        <v>1753</v>
      </c>
      <c r="C6" s="15">
        <v>1607</v>
      </c>
      <c r="D6" s="15">
        <v>1958</v>
      </c>
      <c r="E6" s="15">
        <v>1647</v>
      </c>
      <c r="F6" s="15">
        <v>1234</v>
      </c>
      <c r="G6" s="15">
        <v>532</v>
      </c>
      <c r="H6" s="15">
        <v>976</v>
      </c>
      <c r="I6" s="15">
        <v>578</v>
      </c>
      <c r="J6" s="15">
        <v>466</v>
      </c>
      <c r="K6" s="15">
        <v>552</v>
      </c>
      <c r="L6" s="15">
        <v>737.5</v>
      </c>
      <c r="M6" s="15">
        <v>697</v>
      </c>
      <c r="N6" s="15">
        <v>292.5</v>
      </c>
    </row>
    <row r="7" spans="1:14" x14ac:dyDescent="0.25">
      <c r="A7" s="1" t="s">
        <v>5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</row>
    <row r="8" spans="1:14" x14ac:dyDescent="0.25">
      <c r="A8" s="1" t="s">
        <v>6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</row>
    <row r="9" spans="1:14" x14ac:dyDescent="0.25">
      <c r="A9" s="1" t="s">
        <v>7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</row>
    <row r="10" spans="1:14" x14ac:dyDescent="0.25">
      <c r="A10" s="1" t="s">
        <v>8</v>
      </c>
      <c r="B10" s="15">
        <v>2161</v>
      </c>
      <c r="C10" s="15">
        <v>1066</v>
      </c>
      <c r="D10" s="15">
        <v>6328</v>
      </c>
      <c r="E10" s="15">
        <v>2423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</row>
    <row r="11" spans="1:14" x14ac:dyDescent="0.25">
      <c r="A11" s="4" t="s">
        <v>9</v>
      </c>
      <c r="B11" s="21">
        <v>1866</v>
      </c>
      <c r="C11" s="21">
        <v>2498</v>
      </c>
      <c r="D11" s="21">
        <v>11734</v>
      </c>
      <c r="E11" s="21">
        <v>2480</v>
      </c>
      <c r="F11" s="21">
        <v>336</v>
      </c>
      <c r="G11" s="22">
        <v>0</v>
      </c>
      <c r="H11" s="21">
        <v>0</v>
      </c>
      <c r="I11" s="21">
        <v>0</v>
      </c>
      <c r="J11" s="21">
        <v>0</v>
      </c>
      <c r="K11" s="21">
        <f>SUM(K12)</f>
        <v>0</v>
      </c>
      <c r="L11" s="22">
        <v>0</v>
      </c>
      <c r="M11" s="21">
        <v>0</v>
      </c>
      <c r="N11" s="21">
        <v>0</v>
      </c>
    </row>
    <row r="12" spans="1:14" x14ac:dyDescent="0.25">
      <c r="A12" s="1" t="s">
        <v>10</v>
      </c>
      <c r="B12" s="15">
        <v>1866</v>
      </c>
      <c r="C12" s="15">
        <v>2498</v>
      </c>
      <c r="D12" s="15">
        <v>11734</v>
      </c>
      <c r="E12" s="15">
        <v>2480</v>
      </c>
      <c r="F12" s="15">
        <v>336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</row>
    <row r="13" spans="1:14" x14ac:dyDescent="0.25">
      <c r="A13" s="5" t="s">
        <v>11</v>
      </c>
      <c r="B13" s="21">
        <v>1501</v>
      </c>
      <c r="C13" s="21">
        <v>686</v>
      </c>
      <c r="D13" s="21">
        <v>3010</v>
      </c>
      <c r="E13" s="21">
        <v>2317</v>
      </c>
      <c r="F13" s="22">
        <v>0</v>
      </c>
      <c r="G13" s="22">
        <v>0</v>
      </c>
      <c r="H13" s="21">
        <v>0</v>
      </c>
      <c r="I13" s="21">
        <v>0</v>
      </c>
      <c r="J13" s="21">
        <v>334</v>
      </c>
      <c r="K13" s="21">
        <f>SUM(K14:K21)</f>
        <v>227.21</v>
      </c>
      <c r="L13" s="22">
        <v>1802.5</v>
      </c>
      <c r="M13" s="21">
        <v>1896.44</v>
      </c>
      <c r="N13" s="21">
        <v>1316.94</v>
      </c>
    </row>
    <row r="14" spans="1:14" x14ac:dyDescent="0.25">
      <c r="A14" s="6" t="s">
        <v>12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</row>
    <row r="15" spans="1:14" x14ac:dyDescent="0.25">
      <c r="A15" s="6" t="s">
        <v>13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</row>
    <row r="16" spans="1:14" ht="30" x14ac:dyDescent="0.25">
      <c r="A16" s="6" t="s">
        <v>14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334</v>
      </c>
      <c r="K16" s="15">
        <v>227.21</v>
      </c>
      <c r="L16" s="15">
        <v>454.41</v>
      </c>
      <c r="M16" s="15">
        <v>891.99</v>
      </c>
      <c r="N16" s="15">
        <v>474.05</v>
      </c>
    </row>
    <row r="17" spans="1:14" x14ac:dyDescent="0.25">
      <c r="A17" s="6" t="s">
        <v>15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</row>
    <row r="18" spans="1:14" x14ac:dyDescent="0.25">
      <c r="A18" s="6" t="s">
        <v>16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</row>
    <row r="19" spans="1:14" x14ac:dyDescent="0.25">
      <c r="A19" s="6" t="s">
        <v>17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1348.09</v>
      </c>
      <c r="M19" s="15">
        <v>1004.45</v>
      </c>
      <c r="N19" s="15">
        <v>842.89</v>
      </c>
    </row>
    <row r="20" spans="1:14" x14ac:dyDescent="0.25">
      <c r="A20" s="6" t="s">
        <v>18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</row>
    <row r="21" spans="1:14" ht="30" x14ac:dyDescent="0.25">
      <c r="A21" s="6" t="s">
        <v>19</v>
      </c>
      <c r="B21" s="15">
        <v>1501</v>
      </c>
      <c r="C21" s="15">
        <v>686</v>
      </c>
      <c r="D21" s="15">
        <v>3010</v>
      </c>
      <c r="E21" s="15">
        <v>2317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</row>
    <row r="22" spans="1:14" ht="30" x14ac:dyDescent="0.25">
      <c r="A22" s="7" t="s">
        <v>20</v>
      </c>
      <c r="B22" s="19">
        <v>27987</v>
      </c>
      <c r="C22" s="19">
        <v>27486</v>
      </c>
      <c r="D22" s="19">
        <v>25075</v>
      </c>
      <c r="E22" s="19">
        <v>21858</v>
      </c>
      <c r="F22" s="19">
        <v>21245</v>
      </c>
      <c r="G22" s="19">
        <v>21111</v>
      </c>
      <c r="H22" s="19">
        <v>19321</v>
      </c>
      <c r="I22" s="19">
        <v>17660</v>
      </c>
      <c r="J22" s="19">
        <v>21847</v>
      </c>
      <c r="K22" s="19">
        <f>K23+K25+K29+K36</f>
        <v>19118.34</v>
      </c>
      <c r="L22" s="20">
        <v>17684.5</v>
      </c>
      <c r="M22" s="27">
        <v>4384.59</v>
      </c>
      <c r="N22" s="19">
        <v>1609.44</v>
      </c>
    </row>
    <row r="23" spans="1:14" x14ac:dyDescent="0.25">
      <c r="A23" s="4" t="s">
        <v>21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f>SUM(K24)</f>
        <v>0</v>
      </c>
      <c r="L23" s="22">
        <v>0</v>
      </c>
      <c r="M23" s="21">
        <v>0</v>
      </c>
      <c r="N23" s="21">
        <v>1609.44</v>
      </c>
    </row>
    <row r="24" spans="1:14" x14ac:dyDescent="0.25">
      <c r="A24" s="1" t="s">
        <v>22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292.5</v>
      </c>
    </row>
    <row r="25" spans="1:14" x14ac:dyDescent="0.25">
      <c r="A25" s="4" t="s">
        <v>23</v>
      </c>
      <c r="B25" s="21">
        <v>5244</v>
      </c>
      <c r="C25" s="21">
        <v>5605</v>
      </c>
      <c r="D25" s="21">
        <v>3956</v>
      </c>
      <c r="E25" s="21">
        <v>1120</v>
      </c>
      <c r="F25" s="21">
        <v>4004</v>
      </c>
      <c r="G25" s="21">
        <v>3766</v>
      </c>
      <c r="H25" s="21">
        <v>3848</v>
      </c>
      <c r="I25" s="21">
        <v>2420</v>
      </c>
      <c r="J25" s="21">
        <v>2437</v>
      </c>
      <c r="K25" s="21">
        <f>SUM(K26:K28)</f>
        <v>2722.52</v>
      </c>
      <c r="L25" s="22">
        <v>2277.9</v>
      </c>
      <c r="M25" s="21">
        <v>4384.59</v>
      </c>
      <c r="N25" s="21">
        <v>0</v>
      </c>
    </row>
    <row r="26" spans="1:14" x14ac:dyDescent="0.25">
      <c r="A26" s="1" t="s">
        <v>24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4.9000000000000004</v>
      </c>
      <c r="N26" s="15">
        <v>292.5</v>
      </c>
    </row>
    <row r="27" spans="1:14" x14ac:dyDescent="0.25">
      <c r="A27" s="1" t="s">
        <v>25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</row>
    <row r="28" spans="1:14" x14ac:dyDescent="0.25">
      <c r="A28" s="1" t="s">
        <v>26</v>
      </c>
      <c r="B28" s="15">
        <v>5244</v>
      </c>
      <c r="C28" s="15">
        <v>5605</v>
      </c>
      <c r="D28" s="15">
        <v>3956</v>
      </c>
      <c r="E28" s="15">
        <v>1120</v>
      </c>
      <c r="F28" s="15">
        <v>4004</v>
      </c>
      <c r="G28" s="15">
        <v>3766</v>
      </c>
      <c r="H28" s="15">
        <v>3848</v>
      </c>
      <c r="I28" s="15">
        <v>2420</v>
      </c>
      <c r="J28" s="15">
        <v>2437</v>
      </c>
      <c r="K28" s="15">
        <v>2722.52</v>
      </c>
      <c r="L28" s="15">
        <v>2277.9</v>
      </c>
      <c r="M28" s="15">
        <v>4379.6899999999996</v>
      </c>
      <c r="N28" s="15">
        <v>0</v>
      </c>
    </row>
    <row r="29" spans="1:14" x14ac:dyDescent="0.25">
      <c r="A29" s="4" t="s">
        <v>27</v>
      </c>
      <c r="B29" s="21">
        <v>22742</v>
      </c>
      <c r="C29" s="21">
        <v>21881</v>
      </c>
      <c r="D29" s="21">
        <v>21119</v>
      </c>
      <c r="E29" s="21">
        <v>20738</v>
      </c>
      <c r="F29" s="21">
        <v>17241</v>
      </c>
      <c r="G29" s="21">
        <v>17345</v>
      </c>
      <c r="H29" s="21">
        <v>15473</v>
      </c>
      <c r="I29" s="21">
        <v>15241</v>
      </c>
      <c r="J29" s="21">
        <v>19409</v>
      </c>
      <c r="K29" s="21">
        <f>SUM(K30:K35)</f>
        <v>16395.82</v>
      </c>
      <c r="L29" s="22">
        <v>15406.6</v>
      </c>
      <c r="M29" s="21">
        <v>0</v>
      </c>
      <c r="N29" s="21">
        <v>0</v>
      </c>
    </row>
    <row r="30" spans="1:14" x14ac:dyDescent="0.25">
      <c r="A30" s="1" t="s">
        <v>28</v>
      </c>
      <c r="B30" s="15">
        <v>17111</v>
      </c>
      <c r="C30" s="15">
        <v>18576</v>
      </c>
      <c r="D30" s="15">
        <v>17045</v>
      </c>
      <c r="E30" s="15">
        <v>20291</v>
      </c>
      <c r="F30" s="15">
        <v>16820</v>
      </c>
      <c r="G30" s="15">
        <v>16963</v>
      </c>
      <c r="H30" s="15">
        <v>15473</v>
      </c>
      <c r="I30" s="15">
        <v>15117</v>
      </c>
      <c r="J30" s="15">
        <v>19409</v>
      </c>
      <c r="K30" s="15">
        <v>16395.82</v>
      </c>
      <c r="L30" s="15">
        <v>15406.6</v>
      </c>
      <c r="M30" s="15">
        <v>0</v>
      </c>
      <c r="N30" s="15">
        <v>0</v>
      </c>
    </row>
    <row r="31" spans="1:14" x14ac:dyDescent="0.25">
      <c r="A31" s="1" t="s">
        <v>29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</row>
    <row r="32" spans="1:14" x14ac:dyDescent="0.25">
      <c r="A32" s="1" t="s">
        <v>30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</row>
    <row r="33" spans="1:14" x14ac:dyDescent="0.25">
      <c r="A33" s="1" t="s">
        <v>31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1316.94</v>
      </c>
    </row>
    <row r="34" spans="1:14" x14ac:dyDescent="0.25">
      <c r="A34" s="1" t="s">
        <v>32</v>
      </c>
      <c r="B34" s="15">
        <v>5631</v>
      </c>
      <c r="C34" s="15">
        <v>3305</v>
      </c>
      <c r="D34" s="15">
        <v>4074</v>
      </c>
      <c r="E34" s="15">
        <v>447</v>
      </c>
      <c r="F34" s="15">
        <v>421</v>
      </c>
      <c r="G34" s="15">
        <v>382</v>
      </c>
      <c r="H34" s="15">
        <v>0</v>
      </c>
      <c r="I34" s="15">
        <v>124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</row>
    <row r="35" spans="1:14" x14ac:dyDescent="0.25">
      <c r="A35" s="1" t="s">
        <v>33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</row>
    <row r="36" spans="1:14" ht="30" x14ac:dyDescent="0.25">
      <c r="A36" s="5" t="s">
        <v>34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f>SUM(K37)</f>
        <v>0</v>
      </c>
      <c r="L36" s="22">
        <v>0</v>
      </c>
      <c r="M36" s="21">
        <v>0</v>
      </c>
      <c r="N36" s="21">
        <v>474.05</v>
      </c>
    </row>
    <row r="37" spans="1:14" ht="45" x14ac:dyDescent="0.25">
      <c r="A37" s="6" t="s">
        <v>35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</row>
    <row r="38" spans="1:14" ht="30" x14ac:dyDescent="0.25">
      <c r="A38" s="7" t="s">
        <v>36</v>
      </c>
      <c r="B38" s="19">
        <v>2769</v>
      </c>
      <c r="C38" s="19">
        <v>2522</v>
      </c>
      <c r="D38" s="19">
        <v>759</v>
      </c>
      <c r="E38" s="19">
        <v>970</v>
      </c>
      <c r="F38" s="19">
        <v>702</v>
      </c>
      <c r="G38" s="19">
        <v>643</v>
      </c>
      <c r="H38" s="19">
        <v>389</v>
      </c>
      <c r="I38" s="19">
        <v>223</v>
      </c>
      <c r="J38" s="19">
        <v>302</v>
      </c>
      <c r="K38" s="19">
        <f>K39+K44</f>
        <v>37.200000000000003</v>
      </c>
      <c r="L38" s="20">
        <v>0</v>
      </c>
      <c r="M38" s="27">
        <v>0</v>
      </c>
      <c r="N38" s="19">
        <v>0</v>
      </c>
    </row>
    <row r="39" spans="1:14" x14ac:dyDescent="0.25">
      <c r="A39" s="4" t="s">
        <v>37</v>
      </c>
      <c r="B39" s="21">
        <v>2769</v>
      </c>
      <c r="C39" s="21">
        <v>2522</v>
      </c>
      <c r="D39" s="21">
        <v>759</v>
      </c>
      <c r="E39" s="21">
        <v>970</v>
      </c>
      <c r="F39" s="21">
        <v>702</v>
      </c>
      <c r="G39" s="21">
        <v>643</v>
      </c>
      <c r="H39" s="21">
        <v>389</v>
      </c>
      <c r="I39" s="21">
        <v>223</v>
      </c>
      <c r="J39" s="21">
        <v>302</v>
      </c>
      <c r="K39" s="21">
        <f>SUM(K40:K43)</f>
        <v>37.200000000000003</v>
      </c>
      <c r="L39" s="22">
        <v>0</v>
      </c>
      <c r="M39" s="21">
        <v>0</v>
      </c>
      <c r="N39" s="21">
        <v>842.89</v>
      </c>
    </row>
    <row r="40" spans="1:14" x14ac:dyDescent="0.25">
      <c r="A40" s="1" t="s">
        <v>38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</row>
    <row r="41" spans="1:14" x14ac:dyDescent="0.25">
      <c r="A41" s="1" t="s">
        <v>39</v>
      </c>
      <c r="B41" s="15">
        <v>179</v>
      </c>
      <c r="C41" s="15">
        <v>124</v>
      </c>
      <c r="D41" s="15">
        <v>67</v>
      </c>
      <c r="E41" s="15">
        <v>39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</row>
    <row r="42" spans="1:14" x14ac:dyDescent="0.25">
      <c r="A42" s="1" t="s">
        <v>40</v>
      </c>
      <c r="B42" s="15">
        <v>60</v>
      </c>
      <c r="C42" s="15">
        <v>58</v>
      </c>
      <c r="D42" s="15">
        <v>57</v>
      </c>
      <c r="E42" s="15">
        <v>16</v>
      </c>
      <c r="F42" s="15">
        <v>95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</row>
    <row r="43" spans="1:14" x14ac:dyDescent="0.25">
      <c r="A43" s="1" t="s">
        <v>41</v>
      </c>
      <c r="B43" s="15">
        <v>2530</v>
      </c>
      <c r="C43" s="15">
        <v>2341</v>
      </c>
      <c r="D43" s="15">
        <v>636</v>
      </c>
      <c r="E43" s="15">
        <v>915</v>
      </c>
      <c r="F43" s="15">
        <v>608</v>
      </c>
      <c r="G43" s="15">
        <v>643</v>
      </c>
      <c r="H43" s="15">
        <v>389</v>
      </c>
      <c r="I43" s="15">
        <v>223</v>
      </c>
      <c r="J43" s="15">
        <v>302</v>
      </c>
      <c r="K43" s="15">
        <v>37.200000000000003</v>
      </c>
      <c r="L43" s="15">
        <v>0</v>
      </c>
      <c r="M43" s="15">
        <v>0</v>
      </c>
      <c r="N43" s="15">
        <v>0</v>
      </c>
    </row>
    <row r="44" spans="1:14" ht="30" x14ac:dyDescent="0.25">
      <c r="A44" s="4" t="s">
        <v>42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f>SUM(K45)</f>
        <v>0</v>
      </c>
      <c r="L44" s="22">
        <v>0</v>
      </c>
      <c r="M44" s="21">
        <v>0</v>
      </c>
      <c r="N44" s="21">
        <v>0</v>
      </c>
    </row>
    <row r="45" spans="1:14" ht="30" x14ac:dyDescent="0.25">
      <c r="A45" s="1" t="s">
        <v>43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</row>
    <row r="46" spans="1:14" ht="30" x14ac:dyDescent="0.25">
      <c r="A46" s="3" t="s">
        <v>44</v>
      </c>
      <c r="B46" s="19">
        <v>58787</v>
      </c>
      <c r="C46" s="19">
        <v>84447</v>
      </c>
      <c r="D46" s="19">
        <v>77364</v>
      </c>
      <c r="E46" s="19">
        <v>94788</v>
      </c>
      <c r="F46" s="19">
        <v>114955</v>
      </c>
      <c r="G46" s="19">
        <v>112983</v>
      </c>
      <c r="H46" s="19">
        <v>109134</v>
      </c>
      <c r="I46" s="19">
        <v>91771</v>
      </c>
      <c r="J46" s="19">
        <v>120627</v>
      </c>
      <c r="K46" s="19">
        <f>K47+K71+K75</f>
        <v>145427.1</v>
      </c>
      <c r="L46" s="20">
        <v>147518.35999999999</v>
      </c>
      <c r="M46" s="27">
        <v>135170.69</v>
      </c>
      <c r="N46" s="19">
        <v>104070.96</v>
      </c>
    </row>
    <row r="47" spans="1:14" x14ac:dyDescent="0.25">
      <c r="A47" s="5" t="s">
        <v>45</v>
      </c>
      <c r="B47" s="21">
        <v>58380</v>
      </c>
      <c r="C47" s="21">
        <v>83742</v>
      </c>
      <c r="D47" s="21">
        <v>76858</v>
      </c>
      <c r="E47" s="21">
        <v>94340</v>
      </c>
      <c r="F47" s="21">
        <v>114448</v>
      </c>
      <c r="G47" s="21">
        <v>112455</v>
      </c>
      <c r="H47" s="21">
        <v>108597</v>
      </c>
      <c r="I47" s="21">
        <v>91501</v>
      </c>
      <c r="J47" s="21">
        <v>120199</v>
      </c>
      <c r="K47" s="21">
        <f>SUM(K48:K70)</f>
        <v>145160.9</v>
      </c>
      <c r="L47" s="22">
        <v>147339.35999999999</v>
      </c>
      <c r="M47" s="21">
        <v>134680.59</v>
      </c>
      <c r="N47" s="21">
        <v>103695.66000000002</v>
      </c>
    </row>
    <row r="48" spans="1:14" x14ac:dyDescent="0.25">
      <c r="A48" s="6" t="s">
        <v>46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</row>
    <row r="49" spans="1:14" x14ac:dyDescent="0.25">
      <c r="A49" s="6" t="s">
        <v>47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</row>
    <row r="50" spans="1:14" x14ac:dyDescent="0.25">
      <c r="A50" s="6" t="s">
        <v>48</v>
      </c>
      <c r="B50" s="15">
        <v>747</v>
      </c>
      <c r="C50" s="15">
        <v>1675</v>
      </c>
      <c r="D50" s="15">
        <v>1785</v>
      </c>
      <c r="E50" s="15">
        <v>2403</v>
      </c>
      <c r="F50" s="15">
        <v>2714</v>
      </c>
      <c r="G50" s="15">
        <v>2366</v>
      </c>
      <c r="H50" s="15">
        <v>1882</v>
      </c>
      <c r="I50" s="15">
        <v>1078</v>
      </c>
      <c r="J50" s="15">
        <v>619</v>
      </c>
      <c r="K50" s="15">
        <v>610.16</v>
      </c>
      <c r="L50" s="15">
        <v>1506.8</v>
      </c>
      <c r="M50" s="15">
        <v>0</v>
      </c>
      <c r="N50" s="15">
        <v>0</v>
      </c>
    </row>
    <row r="51" spans="1:14" x14ac:dyDescent="0.25">
      <c r="A51" s="6" t="s">
        <v>49</v>
      </c>
      <c r="B51" s="15">
        <v>1177</v>
      </c>
      <c r="C51" s="15">
        <v>2750</v>
      </c>
      <c r="D51" s="15">
        <v>2801</v>
      </c>
      <c r="E51" s="15">
        <v>3813</v>
      </c>
      <c r="F51" s="15">
        <v>3771</v>
      </c>
      <c r="G51" s="15">
        <v>3480</v>
      </c>
      <c r="H51" s="15">
        <v>2621</v>
      </c>
      <c r="I51" s="15">
        <v>2999.78</v>
      </c>
      <c r="J51" s="15">
        <v>4387</v>
      </c>
      <c r="K51" s="15">
        <v>4530.79</v>
      </c>
      <c r="L51" s="15">
        <v>3717.01</v>
      </c>
      <c r="M51" s="15">
        <v>4266.04</v>
      </c>
      <c r="N51" s="15">
        <v>3222.72</v>
      </c>
    </row>
    <row r="52" spans="1:14" x14ac:dyDescent="0.25">
      <c r="A52" s="6" t="s">
        <v>50</v>
      </c>
      <c r="B52" s="15">
        <v>7256</v>
      </c>
      <c r="C52" s="15">
        <v>12175</v>
      </c>
      <c r="D52" s="15">
        <v>11740</v>
      </c>
      <c r="E52" s="15">
        <v>13563</v>
      </c>
      <c r="F52" s="15">
        <v>17533</v>
      </c>
      <c r="G52" s="15">
        <v>17902</v>
      </c>
      <c r="H52" s="15">
        <v>16853</v>
      </c>
      <c r="I52" s="15">
        <v>14530</v>
      </c>
      <c r="J52" s="15">
        <v>20275</v>
      </c>
      <c r="K52" s="15">
        <v>37462.730000000003</v>
      </c>
      <c r="L52" s="15">
        <v>0</v>
      </c>
      <c r="M52" s="15">
        <v>0</v>
      </c>
      <c r="N52" s="15">
        <v>0</v>
      </c>
    </row>
    <row r="53" spans="1:14" x14ac:dyDescent="0.25">
      <c r="A53" s="6" t="s">
        <v>51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</row>
    <row r="54" spans="1:14" x14ac:dyDescent="0.25">
      <c r="A54" s="6" t="s">
        <v>52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</row>
    <row r="55" spans="1:14" x14ac:dyDescent="0.25">
      <c r="A55" s="6" t="s">
        <v>53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</row>
    <row r="56" spans="1:14" x14ac:dyDescent="0.25">
      <c r="A56" s="6" t="s">
        <v>54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</row>
    <row r="57" spans="1:14" x14ac:dyDescent="0.25">
      <c r="A57" s="6" t="s">
        <v>55</v>
      </c>
      <c r="B57" s="15">
        <v>1427</v>
      </c>
      <c r="C57" s="15">
        <v>1087</v>
      </c>
      <c r="D57" s="15">
        <v>650</v>
      </c>
      <c r="E57" s="15">
        <v>289</v>
      </c>
      <c r="F57" s="15">
        <v>225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</row>
    <row r="58" spans="1:14" x14ac:dyDescent="0.25">
      <c r="A58" s="6" t="s">
        <v>56</v>
      </c>
      <c r="B58" s="15">
        <v>199</v>
      </c>
      <c r="C58" s="15">
        <v>138</v>
      </c>
      <c r="D58" s="15">
        <v>74</v>
      </c>
      <c r="E58" s="15">
        <v>43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</row>
    <row r="59" spans="1:14" x14ac:dyDescent="0.25">
      <c r="A59" s="6" t="s">
        <v>57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</row>
    <row r="60" spans="1:14" x14ac:dyDescent="0.25">
      <c r="A60" s="6" t="s">
        <v>58</v>
      </c>
      <c r="B60" s="15">
        <v>650</v>
      </c>
      <c r="C60" s="15">
        <v>2213</v>
      </c>
      <c r="D60" s="15">
        <v>2978</v>
      </c>
      <c r="E60" s="15">
        <v>2673</v>
      </c>
      <c r="F60" s="15">
        <v>2816</v>
      </c>
      <c r="G60" s="15">
        <v>3231</v>
      </c>
      <c r="H60" s="15">
        <v>2433</v>
      </c>
      <c r="I60" s="15">
        <v>3259</v>
      </c>
      <c r="J60" s="15">
        <v>3183</v>
      </c>
      <c r="K60" s="15">
        <v>3723</v>
      </c>
      <c r="L60" s="15">
        <v>4176</v>
      </c>
      <c r="M60" s="15">
        <v>4094.85</v>
      </c>
      <c r="N60" s="15">
        <v>4502.3999999999996</v>
      </c>
    </row>
    <row r="61" spans="1:14" x14ac:dyDescent="0.25">
      <c r="A61" s="6" t="s">
        <v>59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</row>
    <row r="62" spans="1:14" x14ac:dyDescent="0.25">
      <c r="A62" s="6" t="s">
        <v>60</v>
      </c>
      <c r="B62" s="15">
        <v>22</v>
      </c>
      <c r="C62" s="15">
        <v>29</v>
      </c>
      <c r="D62" s="15">
        <v>42</v>
      </c>
      <c r="E62" s="15">
        <v>27</v>
      </c>
      <c r="F62" s="15">
        <v>23</v>
      </c>
      <c r="G62" s="15">
        <v>18</v>
      </c>
      <c r="H62" s="15">
        <v>21</v>
      </c>
      <c r="I62" s="15">
        <v>15</v>
      </c>
      <c r="J62" s="15">
        <v>21</v>
      </c>
      <c r="K62" s="15">
        <v>17.829999999999998</v>
      </c>
      <c r="L62" s="15">
        <v>19.48</v>
      </c>
      <c r="M62" s="15">
        <v>23.7</v>
      </c>
      <c r="N62" s="15">
        <v>17.18</v>
      </c>
    </row>
    <row r="63" spans="1:14" x14ac:dyDescent="0.25">
      <c r="A63" s="6" t="s">
        <v>61</v>
      </c>
      <c r="B63" s="15">
        <v>4205</v>
      </c>
      <c r="C63" s="15">
        <v>7269</v>
      </c>
      <c r="D63" s="15">
        <v>6617</v>
      </c>
      <c r="E63" s="15">
        <v>8947</v>
      </c>
      <c r="F63" s="15">
        <v>10818</v>
      </c>
      <c r="G63" s="15">
        <v>11065</v>
      </c>
      <c r="H63" s="15">
        <v>7569</v>
      </c>
      <c r="I63" s="15">
        <v>9487</v>
      </c>
      <c r="J63" s="15">
        <v>13034</v>
      </c>
      <c r="K63" s="15">
        <v>0</v>
      </c>
      <c r="L63" s="15">
        <v>0</v>
      </c>
      <c r="M63" s="15">
        <v>0</v>
      </c>
      <c r="N63" s="15">
        <v>0</v>
      </c>
    </row>
    <row r="64" spans="1:14" x14ac:dyDescent="0.25">
      <c r="A64" s="6" t="s">
        <v>62</v>
      </c>
      <c r="B64" s="15">
        <v>8898</v>
      </c>
      <c r="C64" s="15">
        <v>15188</v>
      </c>
      <c r="D64" s="15">
        <v>15018</v>
      </c>
      <c r="E64" s="15">
        <v>18179</v>
      </c>
      <c r="F64" s="15">
        <v>26405</v>
      </c>
      <c r="G64" s="15">
        <v>26810</v>
      </c>
      <c r="H64" s="15">
        <v>32875</v>
      </c>
      <c r="I64" s="15">
        <v>22261</v>
      </c>
      <c r="J64" s="15">
        <v>34271</v>
      </c>
      <c r="K64" s="15">
        <v>48346</v>
      </c>
      <c r="L64" s="15">
        <v>70423.37</v>
      </c>
      <c r="M64" s="15">
        <v>68427.399999999994</v>
      </c>
      <c r="N64" s="15">
        <v>52998.559999999998</v>
      </c>
    </row>
    <row r="65" spans="1:14" x14ac:dyDescent="0.25">
      <c r="A65" s="6" t="s">
        <v>63</v>
      </c>
      <c r="B65" s="15">
        <v>31618</v>
      </c>
      <c r="C65" s="15">
        <v>39478</v>
      </c>
      <c r="D65" s="15">
        <v>33290</v>
      </c>
      <c r="E65" s="15">
        <v>41812</v>
      </c>
      <c r="F65" s="15">
        <v>44628</v>
      </c>
      <c r="G65" s="15">
        <v>41572</v>
      </c>
      <c r="H65" s="15">
        <v>38339</v>
      </c>
      <c r="I65" s="15">
        <v>32349</v>
      </c>
      <c r="J65" s="15">
        <v>41256</v>
      </c>
      <c r="K65" s="15">
        <v>47902.43</v>
      </c>
      <c r="L65" s="15">
        <v>57862.52</v>
      </c>
      <c r="M65" s="15">
        <v>45092.71</v>
      </c>
      <c r="N65" s="15">
        <v>34305.74</v>
      </c>
    </row>
    <row r="66" spans="1:14" x14ac:dyDescent="0.25">
      <c r="A66" s="6" t="s">
        <v>64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</row>
    <row r="67" spans="1:14" x14ac:dyDescent="0.25">
      <c r="A67" s="6" t="s">
        <v>65</v>
      </c>
      <c r="B67" s="15">
        <v>1545</v>
      </c>
      <c r="C67" s="15">
        <v>1044</v>
      </c>
      <c r="D67" s="15">
        <v>1145</v>
      </c>
      <c r="E67" s="15">
        <v>1539</v>
      </c>
      <c r="F67" s="15">
        <v>4609</v>
      </c>
      <c r="G67" s="15">
        <v>5174</v>
      </c>
      <c r="H67" s="15">
        <v>5224</v>
      </c>
      <c r="I67" s="15">
        <v>4814</v>
      </c>
      <c r="J67" s="15">
        <v>2189</v>
      </c>
      <c r="K67" s="15">
        <v>0</v>
      </c>
      <c r="L67" s="15">
        <v>0</v>
      </c>
      <c r="M67" s="15">
        <v>0</v>
      </c>
      <c r="N67" s="15">
        <v>0</v>
      </c>
    </row>
    <row r="68" spans="1:14" x14ac:dyDescent="0.25">
      <c r="A68" s="6" t="s">
        <v>66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</row>
    <row r="69" spans="1:14" x14ac:dyDescent="0.25">
      <c r="A69" s="6" t="s">
        <v>67</v>
      </c>
      <c r="B69" s="15">
        <v>636</v>
      </c>
      <c r="C69" s="15">
        <v>698</v>
      </c>
      <c r="D69" s="15">
        <v>718</v>
      </c>
      <c r="E69" s="15">
        <v>1053</v>
      </c>
      <c r="F69" s="15">
        <v>907</v>
      </c>
      <c r="G69" s="15">
        <v>835</v>
      </c>
      <c r="H69" s="15">
        <v>782</v>
      </c>
      <c r="I69" s="15">
        <v>707</v>
      </c>
      <c r="J69" s="15">
        <v>964</v>
      </c>
      <c r="K69" s="15">
        <v>1940.65</v>
      </c>
      <c r="L69" s="15">
        <v>1799.37</v>
      </c>
      <c r="M69" s="15">
        <v>2358.86</v>
      </c>
      <c r="N69" s="15">
        <v>2674.6</v>
      </c>
    </row>
    <row r="70" spans="1:14" x14ac:dyDescent="0.25">
      <c r="A70" s="6" t="s">
        <v>68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627.30999999999995</v>
      </c>
      <c r="L70" s="15">
        <v>7834.81</v>
      </c>
      <c r="M70" s="15">
        <v>10417.030000000001</v>
      </c>
      <c r="N70" s="15">
        <v>5974.46</v>
      </c>
    </row>
    <row r="71" spans="1:14" x14ac:dyDescent="0.25">
      <c r="A71" s="5" t="s">
        <v>69</v>
      </c>
      <c r="B71" s="21">
        <v>407</v>
      </c>
      <c r="C71" s="21">
        <v>491</v>
      </c>
      <c r="D71" s="21">
        <v>294</v>
      </c>
      <c r="E71" s="21">
        <v>281</v>
      </c>
      <c r="F71" s="21">
        <v>340</v>
      </c>
      <c r="G71" s="21">
        <v>262</v>
      </c>
      <c r="H71" s="21">
        <v>370</v>
      </c>
      <c r="I71" s="21">
        <v>185</v>
      </c>
      <c r="J71" s="21">
        <v>243</v>
      </c>
      <c r="K71" s="21">
        <f>SUM(K72:K74)</f>
        <v>127.2</v>
      </c>
      <c r="L71" s="22">
        <v>75.2</v>
      </c>
      <c r="M71" s="21">
        <v>146.4</v>
      </c>
      <c r="N71" s="21">
        <v>146.4</v>
      </c>
    </row>
    <row r="72" spans="1:14" x14ac:dyDescent="0.25">
      <c r="A72" s="6" t="s">
        <v>70</v>
      </c>
      <c r="B72" s="15">
        <v>34</v>
      </c>
      <c r="C72" s="15">
        <v>94</v>
      </c>
      <c r="D72" s="15">
        <v>60</v>
      </c>
      <c r="E72" s="15">
        <v>55</v>
      </c>
      <c r="F72" s="15">
        <v>49</v>
      </c>
      <c r="G72" s="15">
        <v>50</v>
      </c>
      <c r="H72" s="15">
        <v>90</v>
      </c>
      <c r="I72" s="15">
        <v>44</v>
      </c>
      <c r="J72" s="15">
        <v>126</v>
      </c>
      <c r="K72" s="15">
        <v>127.2</v>
      </c>
      <c r="L72" s="15">
        <v>75.2</v>
      </c>
      <c r="M72" s="15">
        <v>146.4</v>
      </c>
      <c r="N72" s="15">
        <v>146.4</v>
      </c>
    </row>
    <row r="73" spans="1:14" x14ac:dyDescent="0.25">
      <c r="A73" s="6" t="s">
        <v>71</v>
      </c>
      <c r="B73" s="15">
        <v>373</v>
      </c>
      <c r="C73" s="15">
        <v>397</v>
      </c>
      <c r="D73" s="15">
        <v>234</v>
      </c>
      <c r="E73" s="15">
        <v>226</v>
      </c>
      <c r="F73" s="15">
        <v>291</v>
      </c>
      <c r="G73" s="15">
        <v>212</v>
      </c>
      <c r="H73" s="15">
        <v>280</v>
      </c>
      <c r="I73" s="15">
        <v>141</v>
      </c>
      <c r="J73" s="15">
        <v>117</v>
      </c>
      <c r="K73" s="15">
        <v>0</v>
      </c>
      <c r="L73" s="15">
        <v>0</v>
      </c>
      <c r="M73" s="15">
        <v>0</v>
      </c>
      <c r="N73" s="15">
        <v>0</v>
      </c>
    </row>
    <row r="74" spans="1:14" x14ac:dyDescent="0.25">
      <c r="A74" s="6" t="s">
        <v>72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</row>
    <row r="75" spans="1:14" ht="30" x14ac:dyDescent="0.25">
      <c r="A75" s="4" t="s">
        <v>73</v>
      </c>
      <c r="B75" s="15">
        <v>0</v>
      </c>
      <c r="C75" s="21">
        <v>213</v>
      </c>
      <c r="D75" s="21">
        <v>212</v>
      </c>
      <c r="E75" s="21">
        <v>167</v>
      </c>
      <c r="F75" s="21">
        <v>167</v>
      </c>
      <c r="G75" s="21">
        <v>266</v>
      </c>
      <c r="H75" s="21">
        <v>168</v>
      </c>
      <c r="I75" s="21">
        <v>86</v>
      </c>
      <c r="J75" s="21">
        <v>185</v>
      </c>
      <c r="K75" s="21">
        <f>SUM(K76:K79)</f>
        <v>139</v>
      </c>
      <c r="L75" s="22">
        <v>103.8</v>
      </c>
      <c r="M75" s="21">
        <v>343.7</v>
      </c>
      <c r="N75" s="21">
        <v>228.9</v>
      </c>
    </row>
    <row r="76" spans="1:14" x14ac:dyDescent="0.25">
      <c r="A76" s="1" t="s">
        <v>74</v>
      </c>
      <c r="B76" s="15">
        <v>0</v>
      </c>
      <c r="C76" s="15">
        <v>174</v>
      </c>
      <c r="D76" s="15">
        <v>201</v>
      </c>
      <c r="E76" s="15">
        <v>155</v>
      </c>
      <c r="F76" s="15">
        <v>144</v>
      </c>
      <c r="G76" s="15">
        <v>216</v>
      </c>
      <c r="H76" s="15">
        <v>135</v>
      </c>
      <c r="I76" s="15">
        <v>74</v>
      </c>
      <c r="J76" s="15">
        <v>185</v>
      </c>
      <c r="K76" s="15">
        <v>120</v>
      </c>
      <c r="L76" s="15">
        <v>51</v>
      </c>
      <c r="M76" s="15">
        <v>286.5</v>
      </c>
      <c r="N76" s="15">
        <v>198.9</v>
      </c>
    </row>
    <row r="77" spans="1:14" x14ac:dyDescent="0.25">
      <c r="A77" s="1" t="s">
        <v>75</v>
      </c>
      <c r="B77" s="15">
        <v>0</v>
      </c>
      <c r="C77" s="15">
        <v>39</v>
      </c>
      <c r="D77" s="15">
        <v>11</v>
      </c>
      <c r="E77" s="15">
        <v>12</v>
      </c>
      <c r="F77" s="15">
        <v>23</v>
      </c>
      <c r="G77" s="15">
        <v>50</v>
      </c>
      <c r="H77" s="15">
        <v>33</v>
      </c>
      <c r="I77" s="15">
        <v>12</v>
      </c>
      <c r="J77" s="15">
        <v>0</v>
      </c>
      <c r="K77" s="15">
        <v>19</v>
      </c>
      <c r="L77" s="15">
        <v>52.8</v>
      </c>
      <c r="M77" s="15">
        <v>57.2</v>
      </c>
      <c r="N77" s="15">
        <v>30</v>
      </c>
    </row>
    <row r="78" spans="1:14" x14ac:dyDescent="0.25">
      <c r="A78" s="1" t="s">
        <v>76</v>
      </c>
      <c r="B78" s="15">
        <v>0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</row>
    <row r="79" spans="1:14" ht="45" x14ac:dyDescent="0.25">
      <c r="A79" s="1" t="s">
        <v>77</v>
      </c>
      <c r="B79" s="15">
        <v>0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</row>
    <row r="80" spans="1:14" ht="30" x14ac:dyDescent="0.25">
      <c r="A80" s="7" t="s">
        <v>78</v>
      </c>
      <c r="B80" s="19">
        <v>13810</v>
      </c>
      <c r="C80" s="19">
        <v>21438</v>
      </c>
      <c r="D80" s="19">
        <v>22166</v>
      </c>
      <c r="E80" s="19">
        <v>25082</v>
      </c>
      <c r="F80" s="19">
        <v>32953</v>
      </c>
      <c r="G80" s="19">
        <v>31919</v>
      </c>
      <c r="H80" s="19">
        <v>27798</v>
      </c>
      <c r="I80" s="19">
        <v>23752</v>
      </c>
      <c r="J80" s="19">
        <v>47904</v>
      </c>
      <c r="K80" s="19">
        <f>K81+K85</f>
        <v>377.45</v>
      </c>
      <c r="L80" s="20">
        <v>110.73</v>
      </c>
      <c r="M80" s="27">
        <v>448.56</v>
      </c>
      <c r="N80" s="19">
        <v>465.18</v>
      </c>
    </row>
    <row r="81" spans="1:14" x14ac:dyDescent="0.25">
      <c r="A81" s="4" t="s">
        <v>79</v>
      </c>
      <c r="B81" s="21">
        <v>13810</v>
      </c>
      <c r="C81" s="21">
        <v>21438</v>
      </c>
      <c r="D81" s="21">
        <v>22166</v>
      </c>
      <c r="E81" s="21">
        <v>25082</v>
      </c>
      <c r="F81" s="21">
        <v>32953</v>
      </c>
      <c r="G81" s="21">
        <v>31919</v>
      </c>
      <c r="H81" s="21">
        <v>27798</v>
      </c>
      <c r="I81" s="21">
        <v>23752</v>
      </c>
      <c r="J81" s="21">
        <v>47904</v>
      </c>
      <c r="K81" s="21">
        <f>SUM(K82:K84)</f>
        <v>377.45</v>
      </c>
      <c r="L81" s="22">
        <v>110.73</v>
      </c>
      <c r="M81" s="21">
        <v>448.56</v>
      </c>
      <c r="N81" s="21">
        <v>465.18</v>
      </c>
    </row>
    <row r="82" spans="1:14" x14ac:dyDescent="0.25">
      <c r="A82" s="1" t="s">
        <v>80</v>
      </c>
      <c r="B82" s="15">
        <v>224</v>
      </c>
      <c r="C82" s="15">
        <v>369</v>
      </c>
      <c r="D82" s="15">
        <v>329</v>
      </c>
      <c r="E82" s="15">
        <v>377</v>
      </c>
      <c r="F82" s="15">
        <v>233</v>
      </c>
      <c r="G82" s="15">
        <v>308</v>
      </c>
      <c r="H82" s="15">
        <v>382</v>
      </c>
      <c r="I82" s="15">
        <v>269</v>
      </c>
      <c r="J82" s="15">
        <v>481</v>
      </c>
      <c r="K82" s="15">
        <v>377.45</v>
      </c>
      <c r="L82" s="15">
        <v>110.73</v>
      </c>
      <c r="M82" s="15">
        <v>448.56</v>
      </c>
      <c r="N82" s="15">
        <v>465.18</v>
      </c>
    </row>
    <row r="83" spans="1:14" x14ac:dyDescent="0.25">
      <c r="A83" s="1" t="s">
        <v>81</v>
      </c>
      <c r="B83" s="15">
        <v>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</row>
    <row r="84" spans="1:14" x14ac:dyDescent="0.25">
      <c r="A84" s="1" t="s">
        <v>82</v>
      </c>
      <c r="B84" s="15">
        <v>13586</v>
      </c>
      <c r="C84" s="15">
        <v>21069</v>
      </c>
      <c r="D84" s="15">
        <v>21837</v>
      </c>
      <c r="E84" s="15">
        <v>24706</v>
      </c>
      <c r="F84" s="15">
        <v>32720</v>
      </c>
      <c r="G84" s="15">
        <v>31611</v>
      </c>
      <c r="H84" s="15">
        <v>27416</v>
      </c>
      <c r="I84" s="15">
        <v>23483</v>
      </c>
      <c r="J84" s="15">
        <v>47423</v>
      </c>
      <c r="K84" s="15">
        <v>0</v>
      </c>
      <c r="L84" s="15">
        <v>0</v>
      </c>
      <c r="M84" s="15">
        <v>0</v>
      </c>
      <c r="N84" s="15">
        <v>0</v>
      </c>
    </row>
    <row r="85" spans="1:14" ht="30" x14ac:dyDescent="0.25">
      <c r="A85" s="4" t="s">
        <v>83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</row>
    <row r="86" spans="1:14" ht="30" x14ac:dyDescent="0.25">
      <c r="A86" s="1" t="s">
        <v>84</v>
      </c>
      <c r="B86" s="15">
        <v>0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</row>
    <row r="87" spans="1:14" ht="30" x14ac:dyDescent="0.25">
      <c r="A87" s="3" t="s">
        <v>85</v>
      </c>
      <c r="B87" s="19">
        <v>0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12</v>
      </c>
      <c r="I87" s="19">
        <v>334</v>
      </c>
      <c r="J87" s="19">
        <v>29</v>
      </c>
      <c r="K87" s="19">
        <f>K88+K137+K146</f>
        <v>22.830000000000002</v>
      </c>
      <c r="L87" s="20">
        <v>20.23</v>
      </c>
      <c r="M87" s="27">
        <v>5.1100000000000003</v>
      </c>
      <c r="N87" s="19">
        <v>13.25</v>
      </c>
    </row>
    <row r="88" spans="1:14" x14ac:dyDescent="0.25">
      <c r="A88" s="5" t="s">
        <v>86</v>
      </c>
      <c r="B88" s="21">
        <v>0</v>
      </c>
      <c r="C88" s="21">
        <v>0</v>
      </c>
      <c r="D88" s="21">
        <v>0</v>
      </c>
      <c r="E88" s="21">
        <v>0</v>
      </c>
      <c r="F88" s="21">
        <v>0</v>
      </c>
      <c r="G88" s="21">
        <v>0</v>
      </c>
      <c r="H88" s="21">
        <v>12</v>
      </c>
      <c r="I88" s="21">
        <v>334</v>
      </c>
      <c r="J88" s="21">
        <v>29</v>
      </c>
      <c r="K88" s="21">
        <f>SUM(K89:K132)</f>
        <v>22.830000000000002</v>
      </c>
      <c r="L88" s="22">
        <v>20.23</v>
      </c>
      <c r="M88" s="21">
        <v>5.1100000000000003</v>
      </c>
      <c r="N88" s="21">
        <v>13.25</v>
      </c>
    </row>
    <row r="89" spans="1:14" ht="30" x14ac:dyDescent="0.25">
      <c r="A89" s="6" t="s">
        <v>87</v>
      </c>
      <c r="B89" s="15">
        <v>0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</row>
    <row r="90" spans="1:14" ht="45" x14ac:dyDescent="0.25">
      <c r="A90" s="6" t="s">
        <v>88</v>
      </c>
      <c r="B90" s="15">
        <v>0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</row>
    <row r="91" spans="1:14" ht="30" x14ac:dyDescent="0.25">
      <c r="A91" s="6" t="s">
        <v>89</v>
      </c>
      <c r="B91" s="15">
        <v>0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</row>
    <row r="92" spans="1:14" ht="30" x14ac:dyDescent="0.25">
      <c r="A92" s="6" t="s">
        <v>90</v>
      </c>
      <c r="B92" s="15">
        <v>0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</row>
    <row r="93" spans="1:14" ht="45" x14ac:dyDescent="0.25">
      <c r="A93" s="6" t="s">
        <v>91</v>
      </c>
      <c r="B93" s="15">
        <v>0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>
        <v>8</v>
      </c>
      <c r="I93" s="15">
        <v>9</v>
      </c>
      <c r="J93" s="15">
        <v>11</v>
      </c>
      <c r="K93" s="15">
        <v>2.72</v>
      </c>
      <c r="L93" s="15">
        <v>8.0299999999999994</v>
      </c>
      <c r="M93" s="15">
        <v>3.91</v>
      </c>
      <c r="N93" s="15">
        <v>2.37</v>
      </c>
    </row>
    <row r="94" spans="1:14" ht="30" x14ac:dyDescent="0.25">
      <c r="A94" s="6" t="s">
        <v>92</v>
      </c>
      <c r="B94" s="15">
        <v>0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</row>
    <row r="95" spans="1:14" ht="45" x14ac:dyDescent="0.25">
      <c r="A95" s="6" t="s">
        <v>93</v>
      </c>
      <c r="B95" s="15">
        <v>0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18</v>
      </c>
      <c r="K95" s="15">
        <v>11.14</v>
      </c>
      <c r="L95" s="15">
        <v>1.34</v>
      </c>
      <c r="M95" s="15">
        <v>0</v>
      </c>
      <c r="N95" s="15">
        <v>9.09</v>
      </c>
    </row>
    <row r="96" spans="1:14" ht="30" x14ac:dyDescent="0.25">
      <c r="A96" s="6" t="s">
        <v>94</v>
      </c>
      <c r="B96" s="15">
        <v>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</row>
    <row r="97" spans="1:14" x14ac:dyDescent="0.25">
      <c r="A97" s="6" t="s">
        <v>95</v>
      </c>
      <c r="B97" s="15">
        <v>0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</row>
    <row r="98" spans="1:14" ht="30" x14ac:dyDescent="0.25">
      <c r="A98" s="6" t="s">
        <v>96</v>
      </c>
      <c r="B98" s="15">
        <v>0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</row>
    <row r="99" spans="1:14" ht="18" customHeight="1" x14ac:dyDescent="0.25">
      <c r="A99" s="6" t="s">
        <v>97</v>
      </c>
      <c r="B99" s="15">
        <v>0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0.01</v>
      </c>
      <c r="M99" s="15">
        <v>0.05</v>
      </c>
      <c r="N99" s="15">
        <v>0</v>
      </c>
    </row>
    <row r="100" spans="1:14" ht="30" x14ac:dyDescent="0.25">
      <c r="A100" s="6" t="s">
        <v>98</v>
      </c>
      <c r="B100" s="15">
        <v>0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</row>
    <row r="101" spans="1:14" x14ac:dyDescent="0.25">
      <c r="A101" s="6" t="s">
        <v>99</v>
      </c>
      <c r="B101" s="15">
        <v>0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</row>
    <row r="102" spans="1:14" ht="30" x14ac:dyDescent="0.25">
      <c r="A102" s="6" t="s">
        <v>100</v>
      </c>
      <c r="B102" s="15">
        <v>0</v>
      </c>
      <c r="C102" s="15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4</v>
      </c>
      <c r="I102" s="15">
        <v>325</v>
      </c>
      <c r="J102" s="15">
        <v>0</v>
      </c>
      <c r="K102" s="15">
        <v>8.41</v>
      </c>
      <c r="L102" s="15">
        <v>0</v>
      </c>
      <c r="M102" s="15">
        <v>0</v>
      </c>
      <c r="N102" s="15">
        <v>0</v>
      </c>
    </row>
    <row r="103" spans="1:14" ht="30" x14ac:dyDescent="0.25">
      <c r="A103" s="6" t="s">
        <v>101</v>
      </c>
      <c r="B103" s="15">
        <v>0</v>
      </c>
      <c r="C103" s="15">
        <v>0</v>
      </c>
      <c r="D103" s="15">
        <v>0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</row>
    <row r="104" spans="1:14" ht="18" customHeight="1" x14ac:dyDescent="0.25">
      <c r="A104" s="6" t="s">
        <v>102</v>
      </c>
      <c r="B104" s="15">
        <v>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10.3</v>
      </c>
      <c r="M104" s="15">
        <v>0.69</v>
      </c>
      <c r="N104" s="15">
        <v>0</v>
      </c>
    </row>
    <row r="105" spans="1:14" ht="18.75" customHeight="1" x14ac:dyDescent="0.25">
      <c r="A105" s="6" t="s">
        <v>103</v>
      </c>
      <c r="B105" s="15">
        <v>0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</row>
    <row r="106" spans="1:14" x14ac:dyDescent="0.25">
      <c r="A106" s="6" t="s">
        <v>104</v>
      </c>
      <c r="B106" s="15">
        <v>0</v>
      </c>
      <c r="C106" s="15">
        <v>0</v>
      </c>
      <c r="D106" s="15">
        <v>0</v>
      </c>
      <c r="E106" s="1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</row>
    <row r="107" spans="1:14" x14ac:dyDescent="0.25">
      <c r="A107" s="6" t="s">
        <v>105</v>
      </c>
      <c r="B107" s="15">
        <v>0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</row>
    <row r="108" spans="1:14" ht="45" x14ac:dyDescent="0.25">
      <c r="A108" s="6" t="s">
        <v>106</v>
      </c>
      <c r="B108" s="15">
        <v>0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0.56000000000000005</v>
      </c>
      <c r="L108" s="15">
        <v>0.55000000000000004</v>
      </c>
      <c r="M108" s="15">
        <v>0.28000000000000003</v>
      </c>
      <c r="N108" s="15">
        <v>0</v>
      </c>
    </row>
    <row r="109" spans="1:14" ht="30" x14ac:dyDescent="0.25">
      <c r="A109" s="6" t="s">
        <v>107</v>
      </c>
      <c r="B109" s="15">
        <v>0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</row>
    <row r="110" spans="1:14" ht="30" x14ac:dyDescent="0.25">
      <c r="A110" s="6" t="s">
        <v>108</v>
      </c>
      <c r="B110" s="15">
        <v>0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</row>
    <row r="111" spans="1:14" ht="30" x14ac:dyDescent="0.25">
      <c r="A111" s="6" t="s">
        <v>109</v>
      </c>
      <c r="B111" s="15">
        <v>0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</row>
    <row r="112" spans="1:14" ht="30" x14ac:dyDescent="0.25">
      <c r="A112" s="6" t="s">
        <v>110</v>
      </c>
      <c r="B112" s="15">
        <v>0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</row>
    <row r="113" spans="1:14" ht="30" x14ac:dyDescent="0.25">
      <c r="A113" s="6" t="s">
        <v>111</v>
      </c>
      <c r="B113" s="15">
        <v>0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0.18</v>
      </c>
      <c r="N113" s="15">
        <v>1.79</v>
      </c>
    </row>
    <row r="114" spans="1:14" ht="45" x14ac:dyDescent="0.25">
      <c r="A114" s="6" t="s">
        <v>112</v>
      </c>
      <c r="B114" s="15">
        <v>0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</row>
    <row r="115" spans="1:14" ht="30" x14ac:dyDescent="0.25">
      <c r="A115" s="6" t="s">
        <v>113</v>
      </c>
      <c r="B115" s="15">
        <v>0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</row>
    <row r="116" spans="1:14" ht="30" x14ac:dyDescent="0.25">
      <c r="A116" s="6" t="s">
        <v>114</v>
      </c>
      <c r="B116" s="15">
        <v>0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</row>
    <row r="117" spans="1:14" ht="30" x14ac:dyDescent="0.25">
      <c r="A117" s="6" t="s">
        <v>115</v>
      </c>
      <c r="B117" s="15">
        <v>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</row>
    <row r="118" spans="1:14" ht="30" x14ac:dyDescent="0.25">
      <c r="A118" s="6" t="s">
        <v>116</v>
      </c>
      <c r="B118" s="15">
        <v>0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</row>
    <row r="119" spans="1:14" ht="30" x14ac:dyDescent="0.25">
      <c r="A119" s="6" t="s">
        <v>117</v>
      </c>
      <c r="B119" s="15">
        <v>0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</row>
    <row r="120" spans="1:14" ht="30" x14ac:dyDescent="0.25">
      <c r="A120" s="6" t="s">
        <v>118</v>
      </c>
      <c r="B120" s="15">
        <v>0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</row>
    <row r="121" spans="1:14" ht="30" x14ac:dyDescent="0.25">
      <c r="A121" s="6" t="s">
        <v>119</v>
      </c>
      <c r="B121" s="15">
        <v>0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</row>
    <row r="122" spans="1:14" ht="30" x14ac:dyDescent="0.25">
      <c r="A122" s="6" t="s">
        <v>120</v>
      </c>
      <c r="B122" s="15">
        <v>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</row>
    <row r="123" spans="1:14" ht="30" x14ac:dyDescent="0.25">
      <c r="A123" s="6" t="s">
        <v>121</v>
      </c>
      <c r="B123" s="15">
        <v>0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</row>
    <row r="124" spans="1:14" x14ac:dyDescent="0.25">
      <c r="A124" s="6" t="s">
        <v>122</v>
      </c>
      <c r="B124" s="15">
        <v>0</v>
      </c>
      <c r="C124" s="15">
        <v>0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</row>
    <row r="125" spans="1:14" ht="30" x14ac:dyDescent="0.25">
      <c r="A125" s="6" t="s">
        <v>123</v>
      </c>
      <c r="B125" s="15">
        <v>0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</row>
    <row r="126" spans="1:14" x14ac:dyDescent="0.25">
      <c r="A126" s="6" t="s">
        <v>124</v>
      </c>
      <c r="B126" s="15">
        <v>0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</row>
    <row r="127" spans="1:14" ht="30" x14ac:dyDescent="0.25">
      <c r="A127" s="6" t="s">
        <v>125</v>
      </c>
      <c r="B127" s="15">
        <v>0</v>
      </c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</row>
    <row r="128" spans="1:14" x14ac:dyDescent="0.25">
      <c r="A128" s="6" t="s">
        <v>126</v>
      </c>
      <c r="B128" s="15">
        <v>0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</row>
    <row r="129" spans="1:14" x14ac:dyDescent="0.25">
      <c r="A129" s="6" t="s">
        <v>127</v>
      </c>
      <c r="B129" s="15">
        <v>0</v>
      </c>
      <c r="C129" s="15">
        <v>0</v>
      </c>
      <c r="D129" s="15">
        <v>0</v>
      </c>
      <c r="E129" s="1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</row>
    <row r="130" spans="1:14" x14ac:dyDescent="0.25">
      <c r="A130" s="6" t="s">
        <v>128</v>
      </c>
      <c r="B130" s="15">
        <v>0</v>
      </c>
      <c r="C130" s="15">
        <v>0</v>
      </c>
      <c r="D130" s="15">
        <v>0</v>
      </c>
      <c r="E130" s="1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</row>
    <row r="131" spans="1:14" ht="30" x14ac:dyDescent="0.25">
      <c r="A131" s="6" t="s">
        <v>129</v>
      </c>
      <c r="B131" s="15">
        <v>0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</row>
    <row r="132" spans="1:14" x14ac:dyDescent="0.25">
      <c r="A132" s="6" t="s">
        <v>130</v>
      </c>
      <c r="B132" s="15">
        <v>0</v>
      </c>
      <c r="C132" s="15">
        <v>0</v>
      </c>
      <c r="D132" s="15">
        <v>0</v>
      </c>
      <c r="E132" s="15">
        <v>0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</row>
    <row r="133" spans="1:14" x14ac:dyDescent="0.25">
      <c r="A133" s="6" t="s">
        <v>792</v>
      </c>
      <c r="B133" s="15">
        <v>0</v>
      </c>
      <c r="C133" s="15">
        <v>0</v>
      </c>
      <c r="D133" s="15">
        <v>0</v>
      </c>
      <c r="E133" s="1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</row>
    <row r="134" spans="1:14" x14ac:dyDescent="0.25">
      <c r="A134" s="6" t="s">
        <v>793</v>
      </c>
      <c r="B134" s="15">
        <v>0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</row>
    <row r="135" spans="1:14" x14ac:dyDescent="0.25">
      <c r="A135" s="6" t="s">
        <v>794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</row>
    <row r="136" spans="1:14" x14ac:dyDescent="0.25">
      <c r="A136" s="6" t="s">
        <v>795</v>
      </c>
      <c r="B136" s="15">
        <v>0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</row>
    <row r="137" spans="1:14" x14ac:dyDescent="0.25">
      <c r="A137" s="29" t="s">
        <v>131</v>
      </c>
      <c r="B137" s="30">
        <v>0</v>
      </c>
      <c r="C137" s="30">
        <v>0</v>
      </c>
      <c r="D137" s="30">
        <v>0</v>
      </c>
      <c r="E137" s="30">
        <v>0</v>
      </c>
      <c r="F137" s="30">
        <v>0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30">
        <v>0</v>
      </c>
      <c r="M137" s="30">
        <v>0</v>
      </c>
      <c r="N137" s="21">
        <v>0</v>
      </c>
    </row>
    <row r="138" spans="1:14" x14ac:dyDescent="0.25">
      <c r="A138" s="6" t="s">
        <v>132</v>
      </c>
      <c r="B138" s="15">
        <v>0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</row>
    <row r="139" spans="1:14" x14ac:dyDescent="0.25">
      <c r="A139" s="6" t="s">
        <v>133</v>
      </c>
      <c r="B139" s="15">
        <v>0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</row>
    <row r="140" spans="1:14" x14ac:dyDescent="0.25">
      <c r="A140" s="6" t="s">
        <v>134</v>
      </c>
      <c r="B140" s="15">
        <v>0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</row>
    <row r="141" spans="1:14" x14ac:dyDescent="0.25">
      <c r="A141" s="6" t="s">
        <v>135</v>
      </c>
      <c r="B141" s="15">
        <v>0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</row>
    <row r="142" spans="1:14" x14ac:dyDescent="0.25">
      <c r="A142" s="6" t="s">
        <v>136</v>
      </c>
      <c r="B142" s="15">
        <v>0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</row>
    <row r="143" spans="1:14" ht="30" x14ac:dyDescent="0.25">
      <c r="A143" s="6" t="s">
        <v>137</v>
      </c>
      <c r="B143" s="15">
        <v>0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</row>
    <row r="144" spans="1:14" ht="30" x14ac:dyDescent="0.25">
      <c r="A144" s="6" t="s">
        <v>138</v>
      </c>
      <c r="B144" s="15">
        <v>0</v>
      </c>
      <c r="C144" s="15">
        <v>0</v>
      </c>
      <c r="D144" s="15">
        <v>0</v>
      </c>
      <c r="E144" s="15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</row>
    <row r="145" spans="1:14" ht="30" x14ac:dyDescent="0.25">
      <c r="A145" s="6" t="s">
        <v>796</v>
      </c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>
        <v>0</v>
      </c>
      <c r="N145" s="15">
        <v>0</v>
      </c>
    </row>
    <row r="146" spans="1:14" ht="30" x14ac:dyDescent="0.25">
      <c r="A146" s="5" t="s">
        <v>139</v>
      </c>
      <c r="B146" s="21">
        <v>0</v>
      </c>
      <c r="C146" s="21">
        <v>0</v>
      </c>
      <c r="D146" s="21">
        <v>0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</row>
    <row r="147" spans="1:14" x14ac:dyDescent="0.25">
      <c r="A147" s="6" t="s">
        <v>140</v>
      </c>
      <c r="B147" s="15">
        <v>0</v>
      </c>
      <c r="C147" s="15">
        <v>0</v>
      </c>
      <c r="D147" s="15">
        <v>0</v>
      </c>
      <c r="E147" s="15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</row>
    <row r="148" spans="1:14" ht="45" x14ac:dyDescent="0.25">
      <c r="A148" s="6" t="s">
        <v>141</v>
      </c>
      <c r="B148" s="15">
        <v>0</v>
      </c>
      <c r="C148" s="15">
        <v>0</v>
      </c>
      <c r="D148" s="15">
        <v>0</v>
      </c>
      <c r="E148" s="15">
        <v>0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</row>
    <row r="149" spans="1:14" x14ac:dyDescent="0.25">
      <c r="A149" s="3" t="s">
        <v>142</v>
      </c>
      <c r="B149" s="19">
        <v>0</v>
      </c>
      <c r="C149" s="19">
        <v>0</v>
      </c>
      <c r="D149" s="19">
        <v>0</v>
      </c>
      <c r="E149" s="19">
        <v>0</v>
      </c>
      <c r="F149" s="19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27">
        <v>0</v>
      </c>
      <c r="N149" s="19">
        <v>0</v>
      </c>
    </row>
    <row r="150" spans="1:14" x14ac:dyDescent="0.25">
      <c r="A150" s="5" t="s">
        <v>143</v>
      </c>
      <c r="B150" s="21">
        <v>0</v>
      </c>
      <c r="C150" s="21">
        <v>0</v>
      </c>
      <c r="D150" s="21">
        <v>0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15">
        <v>0</v>
      </c>
      <c r="N150" s="15">
        <v>0</v>
      </c>
    </row>
    <row r="151" spans="1:14" x14ac:dyDescent="0.25">
      <c r="A151" s="6" t="s">
        <v>144</v>
      </c>
      <c r="B151" s="15">
        <v>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</row>
    <row r="152" spans="1:14" x14ac:dyDescent="0.25">
      <c r="A152" s="6" t="s">
        <v>145</v>
      </c>
      <c r="B152" s="15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</row>
    <row r="153" spans="1:14" x14ac:dyDescent="0.25">
      <c r="A153" s="4" t="s">
        <v>146</v>
      </c>
      <c r="B153" s="21">
        <v>0</v>
      </c>
      <c r="C153" s="21">
        <v>0</v>
      </c>
      <c r="D153" s="21">
        <v>0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15">
        <v>0</v>
      </c>
      <c r="N153" s="21">
        <v>0</v>
      </c>
    </row>
    <row r="154" spans="1:14" x14ac:dyDescent="0.25">
      <c r="A154" s="6" t="s">
        <v>147</v>
      </c>
      <c r="B154" s="15">
        <v>0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</row>
    <row r="155" spans="1:14" x14ac:dyDescent="0.25">
      <c r="A155" s="6" t="s">
        <v>148</v>
      </c>
      <c r="B155" s="15">
        <v>0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</row>
    <row r="156" spans="1:14" ht="30" x14ac:dyDescent="0.25">
      <c r="A156" s="6" t="s">
        <v>149</v>
      </c>
      <c r="B156" s="15">
        <v>0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</row>
    <row r="157" spans="1:14" x14ac:dyDescent="0.25">
      <c r="A157" s="8" t="s">
        <v>150</v>
      </c>
      <c r="B157" s="19">
        <v>26418</v>
      </c>
      <c r="C157" s="19">
        <v>37713</v>
      </c>
      <c r="D157" s="19">
        <v>39976</v>
      </c>
      <c r="E157" s="19">
        <v>43460</v>
      </c>
      <c r="F157" s="19">
        <v>98411</v>
      </c>
      <c r="G157" s="19">
        <v>94778</v>
      </c>
      <c r="H157" s="19">
        <v>108919</v>
      </c>
      <c r="I157" s="19">
        <v>78665</v>
      </c>
      <c r="J157" s="19">
        <v>103876</v>
      </c>
      <c r="K157" s="19">
        <f>K158+K162+K174+K188+K192+K194+K196+K199+K202+K206+K208+K211+K216+K219+K221+K230+K233</f>
        <v>138026.97999999998</v>
      </c>
      <c r="L157" s="20">
        <v>131209.03</v>
      </c>
      <c r="M157" s="27">
        <v>129912.43</v>
      </c>
      <c r="N157" s="19">
        <v>94592.079999999987</v>
      </c>
    </row>
    <row r="158" spans="1:14" x14ac:dyDescent="0.25">
      <c r="A158" s="5" t="s">
        <v>151</v>
      </c>
      <c r="B158" s="21">
        <v>267</v>
      </c>
      <c r="C158" s="21">
        <v>209</v>
      </c>
      <c r="D158" s="15">
        <v>0</v>
      </c>
      <c r="E158" s="15">
        <v>0</v>
      </c>
      <c r="F158" s="21">
        <v>30</v>
      </c>
      <c r="G158" s="21">
        <v>84</v>
      </c>
      <c r="H158" s="21">
        <v>122</v>
      </c>
      <c r="I158" s="21">
        <v>253</v>
      </c>
      <c r="J158" s="21">
        <v>441</v>
      </c>
      <c r="K158" s="21">
        <f>SUM(K159:K161)</f>
        <v>76.16</v>
      </c>
      <c r="L158" s="22">
        <v>168.64</v>
      </c>
      <c r="M158" s="21">
        <v>223.04</v>
      </c>
      <c r="N158" s="21">
        <v>155.04</v>
      </c>
    </row>
    <row r="159" spans="1:14" x14ac:dyDescent="0.25">
      <c r="A159" s="6" t="s">
        <v>152</v>
      </c>
      <c r="B159" s="15">
        <v>267</v>
      </c>
      <c r="C159" s="15">
        <v>209</v>
      </c>
      <c r="D159" s="15">
        <v>0</v>
      </c>
      <c r="E159" s="15">
        <v>0</v>
      </c>
      <c r="F159" s="15"/>
      <c r="G159" s="15"/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</row>
    <row r="160" spans="1:14" x14ac:dyDescent="0.25">
      <c r="A160" s="6" t="s">
        <v>153</v>
      </c>
      <c r="B160" s="15">
        <v>0</v>
      </c>
      <c r="C160" s="15">
        <v>0</v>
      </c>
      <c r="D160" s="15">
        <v>0</v>
      </c>
      <c r="E160" s="15">
        <v>0</v>
      </c>
      <c r="F160" s="15">
        <v>30</v>
      </c>
      <c r="G160" s="15">
        <v>84</v>
      </c>
      <c r="H160" s="15">
        <v>122</v>
      </c>
      <c r="I160" s="15">
        <v>253</v>
      </c>
      <c r="J160" s="15">
        <v>441</v>
      </c>
      <c r="K160" s="15">
        <v>76.16</v>
      </c>
      <c r="L160" s="15">
        <v>168.64</v>
      </c>
      <c r="M160" s="15">
        <v>223.04</v>
      </c>
      <c r="N160" s="15">
        <v>155.04</v>
      </c>
    </row>
    <row r="161" spans="1:14" x14ac:dyDescent="0.25">
      <c r="A161" s="6" t="s">
        <v>154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</row>
    <row r="162" spans="1:14" x14ac:dyDescent="0.25">
      <c r="A162" s="5" t="s">
        <v>155</v>
      </c>
      <c r="B162" s="21">
        <v>4714</v>
      </c>
      <c r="C162" s="21">
        <v>4840</v>
      </c>
      <c r="D162" s="21">
        <v>3401</v>
      </c>
      <c r="E162" s="21">
        <v>6503</v>
      </c>
      <c r="F162" s="21">
        <v>6019</v>
      </c>
      <c r="G162" s="21">
        <v>8117</v>
      </c>
      <c r="H162" s="21">
        <v>17580</v>
      </c>
      <c r="I162" s="21">
        <v>15054</v>
      </c>
      <c r="J162" s="21">
        <v>13536</v>
      </c>
      <c r="K162" s="21">
        <f>SUM(K163:K173)</f>
        <v>13099.91</v>
      </c>
      <c r="L162" s="22">
        <v>19766.89</v>
      </c>
      <c r="M162" s="21">
        <v>19584.78</v>
      </c>
      <c r="N162" s="21">
        <v>8875.17</v>
      </c>
    </row>
    <row r="163" spans="1:14" x14ac:dyDescent="0.25">
      <c r="A163" s="6" t="s">
        <v>156</v>
      </c>
      <c r="B163" s="15">
        <v>0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</row>
    <row r="164" spans="1:14" x14ac:dyDescent="0.25">
      <c r="A164" s="6" t="s">
        <v>157</v>
      </c>
      <c r="B164" s="15">
        <v>344</v>
      </c>
      <c r="C164" s="15">
        <v>413</v>
      </c>
      <c r="D164" s="15">
        <v>310</v>
      </c>
      <c r="E164" s="15">
        <v>413</v>
      </c>
      <c r="F164" s="15">
        <v>265</v>
      </c>
      <c r="G164" s="15">
        <v>278</v>
      </c>
      <c r="H164" s="15">
        <v>270</v>
      </c>
      <c r="I164" s="15">
        <v>181</v>
      </c>
      <c r="J164" s="15">
        <v>203</v>
      </c>
      <c r="K164" s="15">
        <v>303.89</v>
      </c>
      <c r="L164" s="15">
        <v>244.06</v>
      </c>
      <c r="M164" s="15">
        <v>493.84</v>
      </c>
      <c r="N164" s="15">
        <v>579.77</v>
      </c>
    </row>
    <row r="165" spans="1:14" x14ac:dyDescent="0.25">
      <c r="A165" s="6" t="s">
        <v>158</v>
      </c>
      <c r="B165" s="15">
        <v>4138</v>
      </c>
      <c r="C165" s="15">
        <v>4167</v>
      </c>
      <c r="D165" s="15">
        <v>2989</v>
      </c>
      <c r="E165" s="15">
        <v>5744</v>
      </c>
      <c r="F165" s="15">
        <v>5488</v>
      </c>
      <c r="G165" s="15">
        <v>5937</v>
      </c>
      <c r="H165" s="15">
        <v>11454</v>
      </c>
      <c r="I165" s="15">
        <v>9525</v>
      </c>
      <c r="J165" s="15">
        <v>4830</v>
      </c>
      <c r="K165" s="15">
        <v>2387.88</v>
      </c>
      <c r="L165" s="15">
        <v>5792.26</v>
      </c>
      <c r="M165" s="15">
        <v>5367.14</v>
      </c>
      <c r="N165" s="15">
        <v>0</v>
      </c>
    </row>
    <row r="166" spans="1:14" x14ac:dyDescent="0.25">
      <c r="A166" s="6" t="s">
        <v>159</v>
      </c>
      <c r="B166" s="15">
        <v>0</v>
      </c>
      <c r="C166" s="15">
        <v>0</v>
      </c>
      <c r="D166" s="15">
        <v>0</v>
      </c>
      <c r="E166" s="15">
        <v>0</v>
      </c>
      <c r="F166" s="15">
        <v>0</v>
      </c>
      <c r="G166" s="15">
        <v>93</v>
      </c>
      <c r="H166" s="15">
        <v>20</v>
      </c>
      <c r="I166" s="15">
        <v>23</v>
      </c>
      <c r="J166" s="15">
        <v>38</v>
      </c>
      <c r="K166" s="15">
        <v>20</v>
      </c>
      <c r="L166" s="15">
        <v>30</v>
      </c>
      <c r="M166" s="15">
        <v>50</v>
      </c>
      <c r="N166" s="15">
        <v>72.5</v>
      </c>
    </row>
    <row r="167" spans="1:14" x14ac:dyDescent="0.25">
      <c r="A167" s="6" t="s">
        <v>160</v>
      </c>
      <c r="B167" s="15">
        <v>0</v>
      </c>
      <c r="C167" s="15">
        <v>38</v>
      </c>
      <c r="D167" s="15">
        <v>13</v>
      </c>
      <c r="E167" s="15">
        <v>38</v>
      </c>
      <c r="F167" s="15">
        <v>30</v>
      </c>
      <c r="G167" s="15">
        <v>27</v>
      </c>
      <c r="H167" s="15">
        <v>2</v>
      </c>
      <c r="I167" s="15">
        <v>4</v>
      </c>
      <c r="J167" s="15">
        <v>0</v>
      </c>
      <c r="K167" s="15">
        <v>9.1300000000000008</v>
      </c>
      <c r="L167" s="15">
        <v>0</v>
      </c>
      <c r="M167" s="15">
        <v>0</v>
      </c>
      <c r="N167" s="15">
        <v>0</v>
      </c>
    </row>
    <row r="168" spans="1:14" x14ac:dyDescent="0.25">
      <c r="A168" s="6" t="s">
        <v>161</v>
      </c>
      <c r="B168" s="15">
        <v>232</v>
      </c>
      <c r="C168" s="15">
        <v>222</v>
      </c>
      <c r="D168" s="15">
        <v>88</v>
      </c>
      <c r="E168" s="15">
        <v>309</v>
      </c>
      <c r="F168" s="15">
        <v>235</v>
      </c>
      <c r="G168" s="15">
        <v>52</v>
      </c>
      <c r="H168" s="15">
        <v>131</v>
      </c>
      <c r="I168" s="15">
        <v>133</v>
      </c>
      <c r="J168" s="15">
        <v>310</v>
      </c>
      <c r="K168" s="15">
        <v>253.03</v>
      </c>
      <c r="L168" s="15">
        <v>180.44</v>
      </c>
      <c r="M168" s="15">
        <v>274.39999999999998</v>
      </c>
      <c r="N168" s="15">
        <v>355.95</v>
      </c>
    </row>
    <row r="169" spans="1:14" x14ac:dyDescent="0.25">
      <c r="A169" s="6" t="s">
        <v>162</v>
      </c>
      <c r="B169" s="15">
        <v>0</v>
      </c>
      <c r="C169" s="15">
        <v>0</v>
      </c>
      <c r="D169" s="15">
        <v>0</v>
      </c>
      <c r="E169" s="1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</row>
    <row r="170" spans="1:14" x14ac:dyDescent="0.25">
      <c r="A170" s="6" t="s">
        <v>163</v>
      </c>
      <c r="B170" s="15">
        <v>0</v>
      </c>
      <c r="C170" s="15">
        <v>0</v>
      </c>
      <c r="D170" s="15">
        <v>0</v>
      </c>
      <c r="E170" s="15">
        <v>0</v>
      </c>
      <c r="F170" s="15">
        <v>0</v>
      </c>
      <c r="G170" s="15">
        <v>0</v>
      </c>
      <c r="H170" s="15">
        <v>652</v>
      </c>
      <c r="I170" s="15">
        <v>1058</v>
      </c>
      <c r="J170" s="15">
        <v>1701</v>
      </c>
      <c r="K170" s="15">
        <v>2603.25</v>
      </c>
      <c r="L170" s="15">
        <v>3388.75</v>
      </c>
      <c r="M170" s="15">
        <v>3848.75</v>
      </c>
      <c r="N170" s="15">
        <v>2927.75</v>
      </c>
    </row>
    <row r="171" spans="1:14" x14ac:dyDescent="0.25">
      <c r="A171" s="6" t="s">
        <v>164</v>
      </c>
      <c r="B171" s="15">
        <v>0</v>
      </c>
      <c r="C171" s="15">
        <v>0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6.8</v>
      </c>
    </row>
    <row r="172" spans="1:14" x14ac:dyDescent="0.25">
      <c r="A172" s="6" t="s">
        <v>165</v>
      </c>
      <c r="B172" s="15">
        <v>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</row>
    <row r="173" spans="1:14" x14ac:dyDescent="0.25">
      <c r="A173" s="6" t="s">
        <v>166</v>
      </c>
      <c r="B173" s="15">
        <v>0</v>
      </c>
      <c r="C173" s="15">
        <v>0</v>
      </c>
      <c r="D173" s="15">
        <v>823</v>
      </c>
      <c r="E173" s="15">
        <v>1177</v>
      </c>
      <c r="F173" s="15">
        <v>1800</v>
      </c>
      <c r="G173" s="15">
        <v>1731</v>
      </c>
      <c r="H173" s="15">
        <v>5051</v>
      </c>
      <c r="I173" s="15">
        <v>4130</v>
      </c>
      <c r="J173" s="15">
        <v>6455</v>
      </c>
      <c r="K173" s="15">
        <v>7522.73</v>
      </c>
      <c r="L173" s="15">
        <v>10131.379999999999</v>
      </c>
      <c r="M173" s="15">
        <v>9550.65</v>
      </c>
      <c r="N173" s="15">
        <v>4932.3999999999996</v>
      </c>
    </row>
    <row r="174" spans="1:14" x14ac:dyDescent="0.25">
      <c r="A174" s="5" t="s">
        <v>167</v>
      </c>
      <c r="B174" s="21">
        <v>9622</v>
      </c>
      <c r="C174" s="21">
        <v>0</v>
      </c>
      <c r="D174" s="21">
        <v>15146</v>
      </c>
      <c r="E174" s="21">
        <v>11621</v>
      </c>
      <c r="F174" s="21">
        <v>16803</v>
      </c>
      <c r="G174" s="21">
        <v>15625</v>
      </c>
      <c r="H174" s="21">
        <v>19275</v>
      </c>
      <c r="I174" s="21">
        <v>14219</v>
      </c>
      <c r="J174" s="21">
        <v>18963</v>
      </c>
      <c r="K174" s="21">
        <f>SUM(K175:K187)</f>
        <v>22048.22</v>
      </c>
      <c r="L174" s="22">
        <v>24369.87</v>
      </c>
      <c r="M174" s="21">
        <v>23667.63</v>
      </c>
      <c r="N174" s="21">
        <v>17877.98</v>
      </c>
    </row>
    <row r="175" spans="1:14" x14ac:dyDescent="0.25">
      <c r="A175" s="6" t="s">
        <v>168</v>
      </c>
      <c r="B175" s="15">
        <v>0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</row>
    <row r="176" spans="1:14" x14ac:dyDescent="0.25">
      <c r="A176" s="6" t="s">
        <v>169</v>
      </c>
      <c r="B176" s="15">
        <v>6677</v>
      </c>
      <c r="C176" s="15">
        <v>10194</v>
      </c>
      <c r="D176" s="15">
        <v>10779</v>
      </c>
      <c r="E176" s="15">
        <v>7475</v>
      </c>
      <c r="F176" s="15">
        <v>10022</v>
      </c>
      <c r="G176" s="15">
        <v>10474</v>
      </c>
      <c r="H176" s="15">
        <v>12296</v>
      </c>
      <c r="I176" s="15">
        <v>8785</v>
      </c>
      <c r="J176" s="15">
        <v>9556</v>
      </c>
      <c r="K176" s="15">
        <v>9577.43</v>
      </c>
      <c r="L176" s="15">
        <v>7676.07</v>
      </c>
      <c r="M176" s="15">
        <v>8482.7199999999993</v>
      </c>
      <c r="N176" s="15">
        <v>7961.08</v>
      </c>
    </row>
    <row r="177" spans="1:14" x14ac:dyDescent="0.25">
      <c r="A177" s="6" t="s">
        <v>170</v>
      </c>
      <c r="B177" s="15">
        <v>1708</v>
      </c>
      <c r="C177" s="15">
        <v>870</v>
      </c>
      <c r="D177" s="15">
        <v>1224</v>
      </c>
      <c r="E177" s="15">
        <v>447</v>
      </c>
      <c r="F177" s="15">
        <v>421</v>
      </c>
      <c r="G177" s="15">
        <v>382</v>
      </c>
      <c r="H177" s="15">
        <v>0</v>
      </c>
      <c r="I177" s="15">
        <v>124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</row>
    <row r="178" spans="1:14" x14ac:dyDescent="0.25">
      <c r="A178" s="6" t="s">
        <v>171</v>
      </c>
      <c r="B178" s="15">
        <v>0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</row>
    <row r="179" spans="1:14" x14ac:dyDescent="0.25">
      <c r="A179" s="6" t="s">
        <v>172</v>
      </c>
      <c r="B179" s="15">
        <v>0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</row>
    <row r="180" spans="1:14" x14ac:dyDescent="0.25">
      <c r="A180" s="6" t="s">
        <v>173</v>
      </c>
      <c r="B180" s="15">
        <v>769</v>
      </c>
      <c r="C180" s="15">
        <v>863</v>
      </c>
      <c r="D180" s="15">
        <v>778</v>
      </c>
      <c r="E180" s="15">
        <v>958</v>
      </c>
      <c r="F180" s="15">
        <v>745</v>
      </c>
      <c r="G180" s="15">
        <v>719</v>
      </c>
      <c r="H180" s="15">
        <v>608</v>
      </c>
      <c r="I180" s="15">
        <v>724</v>
      </c>
      <c r="J180" s="15">
        <v>969</v>
      </c>
      <c r="K180" s="15">
        <v>708.2</v>
      </c>
      <c r="L180" s="15">
        <v>847.6</v>
      </c>
      <c r="M180" s="15">
        <v>0</v>
      </c>
      <c r="N180" s="15">
        <v>0</v>
      </c>
    </row>
    <row r="181" spans="1:14" x14ac:dyDescent="0.25">
      <c r="A181" s="6" t="s">
        <v>174</v>
      </c>
      <c r="B181" s="15"/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</row>
    <row r="182" spans="1:14" x14ac:dyDescent="0.25">
      <c r="A182" s="6" t="s">
        <v>175</v>
      </c>
      <c r="B182" s="15"/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</row>
    <row r="183" spans="1:14" x14ac:dyDescent="0.25">
      <c r="A183" s="6" t="s">
        <v>176</v>
      </c>
      <c r="B183" s="15">
        <v>468</v>
      </c>
      <c r="C183" s="15">
        <v>930</v>
      </c>
      <c r="D183" s="15">
        <v>932</v>
      </c>
      <c r="E183" s="15">
        <v>1564</v>
      </c>
      <c r="F183" s="15">
        <v>3006</v>
      </c>
      <c r="G183" s="15">
        <v>3432</v>
      </c>
      <c r="H183" s="15">
        <v>5302</v>
      </c>
      <c r="I183" s="15">
        <v>2971</v>
      </c>
      <c r="J183" s="15">
        <v>4732</v>
      </c>
      <c r="K183" s="15">
        <v>5719.85</v>
      </c>
      <c r="L183" s="15">
        <v>7468.49</v>
      </c>
      <c r="M183" s="15">
        <v>5218.7299999999996</v>
      </c>
      <c r="N183" s="15">
        <v>2687.08</v>
      </c>
    </row>
    <row r="184" spans="1:14" x14ac:dyDescent="0.25">
      <c r="A184" s="6" t="s">
        <v>177</v>
      </c>
      <c r="B184" s="15">
        <v>0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</row>
    <row r="185" spans="1:14" x14ac:dyDescent="0.25">
      <c r="A185" s="6" t="s">
        <v>178</v>
      </c>
      <c r="B185" s="15">
        <v>0</v>
      </c>
      <c r="C185" s="15">
        <v>0</v>
      </c>
      <c r="D185" s="15">
        <v>610</v>
      </c>
      <c r="E185" s="15">
        <v>0</v>
      </c>
      <c r="F185" s="15">
        <v>783</v>
      </c>
      <c r="G185" s="15">
        <v>617</v>
      </c>
      <c r="H185" s="15">
        <v>986</v>
      </c>
      <c r="I185" s="15">
        <v>1235</v>
      </c>
      <c r="J185" s="15">
        <v>3152</v>
      </c>
      <c r="K185" s="15">
        <v>4981.74</v>
      </c>
      <c r="L185" s="15">
        <v>7399.96</v>
      </c>
      <c r="M185" s="15">
        <v>8694.93</v>
      </c>
      <c r="N185" s="15">
        <v>5770.94</v>
      </c>
    </row>
    <row r="186" spans="1:14" x14ac:dyDescent="0.25">
      <c r="A186" s="6" t="s">
        <v>179</v>
      </c>
      <c r="B186" s="15">
        <v>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</row>
    <row r="187" spans="1:14" x14ac:dyDescent="0.25">
      <c r="A187" s="6" t="s">
        <v>180</v>
      </c>
      <c r="B187" s="15">
        <v>0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82</v>
      </c>
      <c r="I187" s="15">
        <v>380</v>
      </c>
      <c r="J187" s="15">
        <v>555</v>
      </c>
      <c r="K187" s="15">
        <v>1061</v>
      </c>
      <c r="L187" s="15">
        <v>977.75</v>
      </c>
      <c r="M187" s="15">
        <v>1271.25</v>
      </c>
      <c r="N187" s="15">
        <v>1458.88</v>
      </c>
    </row>
    <row r="188" spans="1:14" x14ac:dyDescent="0.25">
      <c r="A188" s="5" t="s">
        <v>181</v>
      </c>
      <c r="B188" s="21">
        <v>38</v>
      </c>
      <c r="C188" s="21">
        <v>80</v>
      </c>
      <c r="D188" s="21">
        <v>2406</v>
      </c>
      <c r="E188" s="21">
        <v>2911</v>
      </c>
      <c r="F188" s="21">
        <v>3330</v>
      </c>
      <c r="G188" s="21">
        <v>4706</v>
      </c>
      <c r="H188" s="21">
        <v>4309</v>
      </c>
      <c r="I188" s="21">
        <v>738</v>
      </c>
      <c r="J188" s="21">
        <v>3956</v>
      </c>
      <c r="K188" s="21">
        <f>SUM(K189:K191)</f>
        <v>4</v>
      </c>
      <c r="L188" s="22">
        <v>0</v>
      </c>
      <c r="M188" s="21">
        <v>0</v>
      </c>
      <c r="N188" s="21">
        <v>0</v>
      </c>
    </row>
    <row r="189" spans="1:14" x14ac:dyDescent="0.25">
      <c r="A189" s="6" t="s">
        <v>182</v>
      </c>
      <c r="B189" s="15">
        <v>38</v>
      </c>
      <c r="C189" s="15">
        <v>80</v>
      </c>
      <c r="D189" s="15">
        <v>2406</v>
      </c>
      <c r="E189" s="15">
        <v>2911</v>
      </c>
      <c r="F189" s="15">
        <v>3330</v>
      </c>
      <c r="G189" s="15">
        <v>4706</v>
      </c>
      <c r="H189" s="15">
        <v>4309</v>
      </c>
      <c r="I189" s="15">
        <v>738</v>
      </c>
      <c r="J189" s="15">
        <v>3956</v>
      </c>
      <c r="K189" s="15">
        <v>4</v>
      </c>
      <c r="L189" s="15">
        <v>0</v>
      </c>
      <c r="M189" s="15">
        <v>0</v>
      </c>
      <c r="N189" s="15">
        <v>0</v>
      </c>
    </row>
    <row r="190" spans="1:14" x14ac:dyDescent="0.25">
      <c r="A190" s="6" t="s">
        <v>183</v>
      </c>
      <c r="B190" s="15">
        <v>0</v>
      </c>
      <c r="C190" s="15">
        <v>0</v>
      </c>
      <c r="D190" s="15">
        <v>0</v>
      </c>
      <c r="E190" s="15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</row>
    <row r="191" spans="1:14" ht="16.5" customHeight="1" x14ac:dyDescent="0.25">
      <c r="A191" s="6" t="s">
        <v>184</v>
      </c>
      <c r="B191" s="15">
        <v>0</v>
      </c>
      <c r="C191" s="15">
        <v>0</v>
      </c>
      <c r="D191" s="15">
        <v>0</v>
      </c>
      <c r="E191" s="1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</row>
    <row r="192" spans="1:14" x14ac:dyDescent="0.25">
      <c r="A192" s="5" t="s">
        <v>185</v>
      </c>
      <c r="B192" s="15">
        <v>0</v>
      </c>
      <c r="C192" s="15">
        <v>0</v>
      </c>
      <c r="D192" s="15">
        <v>0</v>
      </c>
      <c r="E192" s="15">
        <v>0</v>
      </c>
      <c r="F192" s="15">
        <v>0</v>
      </c>
      <c r="G192" s="21">
        <v>20</v>
      </c>
      <c r="H192" s="21">
        <v>0</v>
      </c>
      <c r="I192" s="21">
        <v>0</v>
      </c>
      <c r="J192" s="21">
        <v>0</v>
      </c>
      <c r="K192" s="21">
        <f>SUM(K193)</f>
        <v>0</v>
      </c>
      <c r="L192" s="15">
        <v>0</v>
      </c>
      <c r="M192" s="21">
        <v>0</v>
      </c>
      <c r="N192" s="21">
        <v>0</v>
      </c>
    </row>
    <row r="193" spans="1:14" x14ac:dyDescent="0.25">
      <c r="A193" s="6" t="s">
        <v>186</v>
      </c>
      <c r="B193" s="15">
        <v>0</v>
      </c>
      <c r="C193" s="15">
        <v>0</v>
      </c>
      <c r="D193" s="15">
        <v>0</v>
      </c>
      <c r="E193" s="15">
        <v>0</v>
      </c>
      <c r="F193" s="15">
        <v>0</v>
      </c>
      <c r="G193" s="15">
        <v>20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</row>
    <row r="194" spans="1:14" x14ac:dyDescent="0.25">
      <c r="A194" s="5" t="s">
        <v>187</v>
      </c>
      <c r="B194" s="21">
        <v>368</v>
      </c>
      <c r="C194" s="21">
        <v>184</v>
      </c>
      <c r="D194" s="21">
        <v>167</v>
      </c>
      <c r="E194" s="21">
        <v>493</v>
      </c>
      <c r="F194" s="21">
        <v>215</v>
      </c>
      <c r="G194" s="21">
        <v>226</v>
      </c>
      <c r="H194" s="21">
        <v>226</v>
      </c>
      <c r="I194" s="21">
        <v>117</v>
      </c>
      <c r="J194" s="21">
        <v>210</v>
      </c>
      <c r="K194" s="21">
        <f>SUM(K195)</f>
        <v>202.5</v>
      </c>
      <c r="L194" s="22">
        <v>111</v>
      </c>
      <c r="M194" s="21">
        <v>227.5</v>
      </c>
      <c r="N194" s="21">
        <v>316</v>
      </c>
    </row>
    <row r="195" spans="1:14" x14ac:dyDescent="0.25">
      <c r="A195" s="6" t="s">
        <v>188</v>
      </c>
      <c r="B195" s="15">
        <v>368</v>
      </c>
      <c r="C195" s="15">
        <v>184</v>
      </c>
      <c r="D195" s="15">
        <v>167</v>
      </c>
      <c r="E195" s="15">
        <v>493</v>
      </c>
      <c r="F195" s="15">
        <v>215</v>
      </c>
      <c r="G195" s="15">
        <v>226</v>
      </c>
      <c r="H195" s="15">
        <v>226</v>
      </c>
      <c r="I195" s="15">
        <v>117</v>
      </c>
      <c r="J195" s="15">
        <v>210</v>
      </c>
      <c r="K195" s="15">
        <v>202.5</v>
      </c>
      <c r="L195" s="15">
        <v>111</v>
      </c>
      <c r="M195" s="15">
        <v>227.5</v>
      </c>
      <c r="N195" s="15">
        <v>316</v>
      </c>
    </row>
    <row r="196" spans="1:14" x14ac:dyDescent="0.25">
      <c r="A196" s="5" t="s">
        <v>189</v>
      </c>
      <c r="B196" s="21">
        <v>0</v>
      </c>
      <c r="C196" s="21">
        <v>0</v>
      </c>
      <c r="D196" s="21">
        <v>0</v>
      </c>
      <c r="E196" s="21">
        <v>0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15">
        <v>0</v>
      </c>
      <c r="N196" s="15">
        <v>0</v>
      </c>
    </row>
    <row r="197" spans="1:14" x14ac:dyDescent="0.25">
      <c r="A197" s="6" t="s">
        <v>190</v>
      </c>
      <c r="B197" s="15">
        <v>0</v>
      </c>
      <c r="C197" s="15">
        <v>0</v>
      </c>
      <c r="D197" s="15">
        <v>0</v>
      </c>
      <c r="E197" s="15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</row>
    <row r="198" spans="1:14" x14ac:dyDescent="0.25">
      <c r="A198" s="6" t="s">
        <v>191</v>
      </c>
      <c r="B198" s="15">
        <v>0</v>
      </c>
      <c r="C198" s="15">
        <v>0</v>
      </c>
      <c r="D198" s="15">
        <v>0</v>
      </c>
      <c r="E198" s="15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</row>
    <row r="199" spans="1:14" x14ac:dyDescent="0.25">
      <c r="A199" s="5" t="s">
        <v>192</v>
      </c>
      <c r="B199" s="21">
        <v>19</v>
      </c>
      <c r="C199" s="21">
        <v>39</v>
      </c>
      <c r="D199" s="21">
        <v>104</v>
      </c>
      <c r="E199" s="21">
        <v>135</v>
      </c>
      <c r="F199" s="21">
        <v>187</v>
      </c>
      <c r="G199" s="21">
        <v>221</v>
      </c>
      <c r="H199" s="21">
        <v>107</v>
      </c>
      <c r="I199" s="21">
        <v>115</v>
      </c>
      <c r="J199" s="21">
        <v>90</v>
      </c>
      <c r="K199" s="21">
        <f>SUM(K200:K201)</f>
        <v>134.77000000000001</v>
      </c>
      <c r="L199" s="22">
        <v>188.77</v>
      </c>
      <c r="M199" s="21">
        <v>162.5</v>
      </c>
      <c r="N199" s="21">
        <v>169.38</v>
      </c>
    </row>
    <row r="200" spans="1:14" x14ac:dyDescent="0.25">
      <c r="A200" s="6" t="s">
        <v>193</v>
      </c>
      <c r="B200" s="15">
        <v>19</v>
      </c>
      <c r="C200" s="15">
        <v>39</v>
      </c>
      <c r="D200" s="15">
        <v>104</v>
      </c>
      <c r="E200" s="15">
        <v>135</v>
      </c>
      <c r="F200" s="15">
        <v>187</v>
      </c>
      <c r="G200" s="15">
        <v>221</v>
      </c>
      <c r="H200" s="15">
        <v>107</v>
      </c>
      <c r="I200" s="15">
        <v>115</v>
      </c>
      <c r="J200" s="15">
        <v>90</v>
      </c>
      <c r="K200" s="15">
        <v>134.77000000000001</v>
      </c>
      <c r="L200" s="15">
        <v>188.77</v>
      </c>
      <c r="M200" s="15">
        <v>162.5</v>
      </c>
      <c r="N200" s="15">
        <v>169.38</v>
      </c>
    </row>
    <row r="201" spans="1:14" x14ac:dyDescent="0.25">
      <c r="A201" s="6" t="s">
        <v>194</v>
      </c>
      <c r="B201" s="15">
        <v>0</v>
      </c>
      <c r="C201" s="15">
        <v>0</v>
      </c>
      <c r="D201" s="15">
        <v>0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</row>
    <row r="202" spans="1:14" x14ac:dyDescent="0.25">
      <c r="A202" s="5" t="s">
        <v>195</v>
      </c>
      <c r="B202" s="21">
        <v>267</v>
      </c>
      <c r="C202" s="21">
        <v>209</v>
      </c>
      <c r="D202" s="21">
        <v>0</v>
      </c>
      <c r="E202" s="21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75</v>
      </c>
      <c r="K202" s="21">
        <v>0</v>
      </c>
      <c r="L202" s="21">
        <v>0</v>
      </c>
      <c r="M202" s="15">
        <v>0</v>
      </c>
      <c r="N202" s="15">
        <v>0</v>
      </c>
    </row>
    <row r="203" spans="1:14" x14ac:dyDescent="0.25">
      <c r="A203" s="6" t="s">
        <v>196</v>
      </c>
      <c r="B203" s="15">
        <v>267</v>
      </c>
      <c r="C203" s="15">
        <v>209</v>
      </c>
      <c r="D203" s="15">
        <v>0</v>
      </c>
      <c r="E203" s="15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</row>
    <row r="204" spans="1:14" x14ac:dyDescent="0.25">
      <c r="A204" s="6" t="s">
        <v>197</v>
      </c>
      <c r="B204" s="15">
        <v>0</v>
      </c>
      <c r="C204" s="15">
        <v>0</v>
      </c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</row>
    <row r="205" spans="1:14" x14ac:dyDescent="0.25">
      <c r="A205" s="6" t="s">
        <v>198</v>
      </c>
      <c r="B205" s="15">
        <v>0</v>
      </c>
      <c r="C205" s="15">
        <v>0</v>
      </c>
      <c r="D205" s="15">
        <v>0</v>
      </c>
      <c r="E205" s="1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75</v>
      </c>
      <c r="K205" s="15">
        <v>0</v>
      </c>
      <c r="L205" s="15">
        <v>0</v>
      </c>
      <c r="M205" s="15">
        <v>0</v>
      </c>
      <c r="N205" s="15">
        <v>0</v>
      </c>
    </row>
    <row r="206" spans="1:14" x14ac:dyDescent="0.25">
      <c r="A206" s="5" t="s">
        <v>199</v>
      </c>
      <c r="B206" s="21">
        <v>980</v>
      </c>
      <c r="C206" s="21">
        <v>1361</v>
      </c>
      <c r="D206" s="21">
        <v>1374</v>
      </c>
      <c r="E206" s="21">
        <v>1998</v>
      </c>
      <c r="F206" s="21">
        <v>2039</v>
      </c>
      <c r="G206" s="21">
        <v>2137</v>
      </c>
      <c r="H206" s="21">
        <v>2190</v>
      </c>
      <c r="I206" s="21">
        <v>2877</v>
      </c>
      <c r="J206" s="21">
        <v>4454</v>
      </c>
      <c r="K206" s="21">
        <f>SUM(K207)</f>
        <v>5302.27</v>
      </c>
      <c r="L206" s="22">
        <v>5279.05</v>
      </c>
      <c r="M206" s="21">
        <v>5687.97</v>
      </c>
      <c r="N206" s="21">
        <v>5421.87</v>
      </c>
    </row>
    <row r="207" spans="1:14" x14ac:dyDescent="0.25">
      <c r="A207" s="6" t="s">
        <v>200</v>
      </c>
      <c r="B207" s="15">
        <v>980</v>
      </c>
      <c r="C207" s="15">
        <v>1361</v>
      </c>
      <c r="D207" s="15">
        <v>1374</v>
      </c>
      <c r="E207" s="15">
        <v>1998</v>
      </c>
      <c r="F207" s="15">
        <v>2039</v>
      </c>
      <c r="G207" s="15">
        <v>2137</v>
      </c>
      <c r="H207" s="15">
        <v>2190</v>
      </c>
      <c r="I207" s="15">
        <v>2877</v>
      </c>
      <c r="J207" s="15">
        <v>4454</v>
      </c>
      <c r="K207" s="15">
        <v>5302.27</v>
      </c>
      <c r="L207" s="15">
        <v>5279.05</v>
      </c>
      <c r="M207" s="15">
        <v>5687.97</v>
      </c>
      <c r="N207" s="15">
        <v>5421.87</v>
      </c>
    </row>
    <row r="208" spans="1:14" x14ac:dyDescent="0.25">
      <c r="A208" s="5" t="s">
        <v>201</v>
      </c>
      <c r="B208" s="21">
        <v>0</v>
      </c>
      <c r="C208" s="21">
        <v>0</v>
      </c>
      <c r="D208" s="21">
        <v>681</v>
      </c>
      <c r="E208" s="21">
        <v>212</v>
      </c>
      <c r="F208" s="21">
        <v>596</v>
      </c>
      <c r="G208" s="21">
        <v>88</v>
      </c>
      <c r="H208" s="21">
        <v>328</v>
      </c>
      <c r="I208" s="21">
        <v>280</v>
      </c>
      <c r="J208" s="21">
        <v>240</v>
      </c>
      <c r="K208" s="21">
        <f>SUM(K209:K210)</f>
        <v>352</v>
      </c>
      <c r="L208" s="22">
        <v>344</v>
      </c>
      <c r="M208" s="21">
        <v>928</v>
      </c>
      <c r="N208" s="21">
        <v>888</v>
      </c>
    </row>
    <row r="209" spans="1:14" x14ac:dyDescent="0.25">
      <c r="A209" s="6" t="s">
        <v>202</v>
      </c>
      <c r="B209" s="15">
        <v>0</v>
      </c>
      <c r="C209" s="15">
        <v>0</v>
      </c>
      <c r="D209" s="15">
        <v>0</v>
      </c>
      <c r="E209" s="15">
        <v>0</v>
      </c>
      <c r="F209" s="15">
        <v>0</v>
      </c>
      <c r="G209" s="15">
        <v>0</v>
      </c>
      <c r="H209" s="15">
        <v>328</v>
      </c>
      <c r="I209" s="15">
        <v>280</v>
      </c>
      <c r="J209" s="15">
        <v>240</v>
      </c>
      <c r="K209" s="15">
        <v>352</v>
      </c>
      <c r="L209" s="15">
        <v>344</v>
      </c>
      <c r="M209" s="15">
        <v>928</v>
      </c>
      <c r="N209" s="15">
        <v>888</v>
      </c>
    </row>
    <row r="210" spans="1:14" x14ac:dyDescent="0.25">
      <c r="A210" s="6" t="s">
        <v>203</v>
      </c>
      <c r="B210" s="15">
        <v>0</v>
      </c>
      <c r="C210" s="15">
        <v>0</v>
      </c>
      <c r="D210" s="15">
        <v>681</v>
      </c>
      <c r="E210" s="15">
        <v>212</v>
      </c>
      <c r="F210" s="15">
        <v>596</v>
      </c>
      <c r="G210" s="15">
        <v>88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</row>
    <row r="211" spans="1:14" x14ac:dyDescent="0.25">
      <c r="A211" s="5" t="s">
        <v>204</v>
      </c>
      <c r="B211" s="21">
        <v>152</v>
      </c>
      <c r="C211" s="21">
        <v>165</v>
      </c>
      <c r="D211" s="21">
        <v>416</v>
      </c>
      <c r="E211" s="21">
        <v>236</v>
      </c>
      <c r="F211" s="21">
        <v>346</v>
      </c>
      <c r="G211" s="21">
        <v>223</v>
      </c>
      <c r="H211" s="21">
        <v>277</v>
      </c>
      <c r="I211" s="21">
        <v>262</v>
      </c>
      <c r="J211" s="21">
        <v>243</v>
      </c>
      <c r="K211" s="21">
        <f>SUM(K212:K215)</f>
        <v>272.47000000000003</v>
      </c>
      <c r="L211" s="22">
        <v>326.18</v>
      </c>
      <c r="M211" s="21">
        <v>369.25</v>
      </c>
      <c r="N211" s="21">
        <v>278.98</v>
      </c>
    </row>
    <row r="212" spans="1:14" x14ac:dyDescent="0.25">
      <c r="A212" s="6" t="s">
        <v>205</v>
      </c>
      <c r="B212" s="15">
        <v>0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</row>
    <row r="213" spans="1:14" x14ac:dyDescent="0.25">
      <c r="A213" s="6" t="s">
        <v>206</v>
      </c>
      <c r="B213" s="15">
        <v>152</v>
      </c>
      <c r="C213" s="15">
        <v>165</v>
      </c>
      <c r="D213" s="15">
        <v>416</v>
      </c>
      <c r="E213" s="15">
        <v>236</v>
      </c>
      <c r="F213" s="15">
        <v>346</v>
      </c>
      <c r="G213" s="15">
        <v>223</v>
      </c>
      <c r="H213" s="15">
        <v>277</v>
      </c>
      <c r="I213" s="15">
        <v>262</v>
      </c>
      <c r="J213" s="15">
        <v>243</v>
      </c>
      <c r="K213" s="15">
        <v>272.47000000000003</v>
      </c>
      <c r="L213" s="15">
        <v>326.18</v>
      </c>
      <c r="M213" s="15">
        <v>369.25</v>
      </c>
      <c r="N213" s="15">
        <v>278.98</v>
      </c>
    </row>
    <row r="214" spans="1:14" x14ac:dyDescent="0.25">
      <c r="A214" s="6" t="s">
        <v>207</v>
      </c>
      <c r="B214" s="15">
        <v>0</v>
      </c>
      <c r="C214" s="15">
        <v>0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</row>
    <row r="215" spans="1:14" x14ac:dyDescent="0.25">
      <c r="A215" s="6" t="s">
        <v>208</v>
      </c>
      <c r="B215" s="15">
        <v>0</v>
      </c>
      <c r="C215" s="15">
        <v>0</v>
      </c>
      <c r="D215" s="15">
        <v>0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</row>
    <row r="216" spans="1:14" x14ac:dyDescent="0.25">
      <c r="A216" s="5" t="s">
        <v>209</v>
      </c>
      <c r="B216" s="21">
        <v>0</v>
      </c>
      <c r="C216" s="21">
        <v>0</v>
      </c>
      <c r="D216" s="21">
        <v>0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</row>
    <row r="217" spans="1:14" x14ac:dyDescent="0.25">
      <c r="A217" s="6" t="s">
        <v>210</v>
      </c>
      <c r="B217" s="15">
        <v>0</v>
      </c>
      <c r="C217" s="15">
        <v>0</v>
      </c>
      <c r="D217" s="15">
        <v>0</v>
      </c>
      <c r="E217" s="1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</row>
    <row r="218" spans="1:14" x14ac:dyDescent="0.25">
      <c r="A218" s="6" t="s">
        <v>211</v>
      </c>
      <c r="B218" s="15">
        <v>0</v>
      </c>
      <c r="C218" s="15">
        <v>0</v>
      </c>
      <c r="D218" s="15">
        <v>0</v>
      </c>
      <c r="E218" s="1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</row>
    <row r="219" spans="1:14" x14ac:dyDescent="0.25">
      <c r="A219" s="5" t="s">
        <v>212</v>
      </c>
      <c r="B219" s="21">
        <v>261</v>
      </c>
      <c r="C219" s="21">
        <v>273</v>
      </c>
      <c r="D219" s="21">
        <v>251</v>
      </c>
      <c r="E219" s="21">
        <v>207</v>
      </c>
      <c r="F219" s="21">
        <v>242</v>
      </c>
      <c r="G219" s="21">
        <v>239</v>
      </c>
      <c r="H219" s="21">
        <v>231</v>
      </c>
      <c r="I219" s="21">
        <v>161</v>
      </c>
      <c r="J219" s="21">
        <v>144</v>
      </c>
      <c r="K219" s="21">
        <f>SUM(K220)</f>
        <v>50.63</v>
      </c>
      <c r="L219" s="22">
        <v>104.75</v>
      </c>
      <c r="M219" s="21">
        <v>198.75</v>
      </c>
      <c r="N219" s="21">
        <v>256.13</v>
      </c>
    </row>
    <row r="220" spans="1:14" x14ac:dyDescent="0.25">
      <c r="A220" s="6" t="s">
        <v>213</v>
      </c>
      <c r="B220" s="15">
        <v>261</v>
      </c>
      <c r="C220" s="15">
        <v>273</v>
      </c>
      <c r="D220" s="15">
        <v>251</v>
      </c>
      <c r="E220" s="15">
        <v>207</v>
      </c>
      <c r="F220" s="15">
        <v>242</v>
      </c>
      <c r="G220" s="15">
        <v>239</v>
      </c>
      <c r="H220" s="15">
        <v>231</v>
      </c>
      <c r="I220" s="15">
        <v>161</v>
      </c>
      <c r="J220" s="15">
        <v>144</v>
      </c>
      <c r="K220" s="15">
        <v>50.63</v>
      </c>
      <c r="L220" s="15">
        <v>104.75</v>
      </c>
      <c r="M220" s="15">
        <v>198.75</v>
      </c>
      <c r="N220" s="15">
        <v>256.13</v>
      </c>
    </row>
    <row r="221" spans="1:14" x14ac:dyDescent="0.25">
      <c r="A221" s="5" t="s">
        <v>214</v>
      </c>
      <c r="B221" s="21">
        <v>9730</v>
      </c>
      <c r="C221" s="21">
        <v>17496</v>
      </c>
      <c r="D221" s="21">
        <v>16030</v>
      </c>
      <c r="E221" s="21">
        <v>18573</v>
      </c>
      <c r="F221" s="21">
        <v>26662</v>
      </c>
      <c r="G221" s="21">
        <v>27497</v>
      </c>
      <c r="H221" s="21">
        <v>26301</v>
      </c>
      <c r="I221" s="21">
        <v>23215</v>
      </c>
      <c r="J221" s="21">
        <v>35164</v>
      </c>
      <c r="K221" s="21">
        <f>SUM(K222:K229)</f>
        <v>66644.179999999993</v>
      </c>
      <c r="L221" s="22">
        <v>41257.74</v>
      </c>
      <c r="M221" s="21">
        <v>44361.49</v>
      </c>
      <c r="N221" s="21">
        <v>40568.909999999996</v>
      </c>
    </row>
    <row r="222" spans="1:14" x14ac:dyDescent="0.25">
      <c r="A222" s="6" t="s">
        <v>215</v>
      </c>
      <c r="B222" s="15">
        <v>2093</v>
      </c>
      <c r="C222" s="15">
        <v>5646</v>
      </c>
      <c r="D222" s="15">
        <v>4351</v>
      </c>
      <c r="E222" s="15">
        <v>4743</v>
      </c>
      <c r="F222" s="15">
        <v>6879</v>
      </c>
      <c r="G222" s="15">
        <v>6243</v>
      </c>
      <c r="H222" s="15">
        <v>6393</v>
      </c>
      <c r="I222" s="15">
        <v>5770</v>
      </c>
      <c r="J222" s="15">
        <v>9767</v>
      </c>
      <c r="K222" s="15">
        <v>11867.13</v>
      </c>
      <c r="L222" s="15">
        <v>16979.849999999999</v>
      </c>
      <c r="M222" s="15">
        <v>16671.330000000002</v>
      </c>
      <c r="N222" s="15">
        <v>20356.28</v>
      </c>
    </row>
    <row r="223" spans="1:14" x14ac:dyDescent="0.25">
      <c r="A223" s="6" t="s">
        <v>216</v>
      </c>
      <c r="B223" s="15"/>
      <c r="C223" s="15"/>
      <c r="D223" s="15">
        <v>0</v>
      </c>
      <c r="E223" s="15"/>
      <c r="F223" s="15">
        <v>613</v>
      </c>
      <c r="G223" s="15">
        <v>724</v>
      </c>
      <c r="H223" s="15">
        <v>1584</v>
      </c>
      <c r="I223" s="15">
        <v>1176</v>
      </c>
      <c r="J223" s="15">
        <v>2208</v>
      </c>
      <c r="K223" s="15">
        <v>2247</v>
      </c>
      <c r="L223" s="15">
        <v>3104</v>
      </c>
      <c r="M223" s="15">
        <v>2550</v>
      </c>
      <c r="N223" s="15">
        <v>1490</v>
      </c>
    </row>
    <row r="224" spans="1:14" x14ac:dyDescent="0.25">
      <c r="A224" s="6" t="s">
        <v>217</v>
      </c>
      <c r="B224" s="15">
        <v>3446</v>
      </c>
      <c r="C224" s="15">
        <v>5448</v>
      </c>
      <c r="D224" s="15">
        <v>5000</v>
      </c>
      <c r="E224" s="15">
        <v>4938</v>
      </c>
      <c r="F224" s="15">
        <v>8107</v>
      </c>
      <c r="G224" s="15">
        <v>7204</v>
      </c>
      <c r="H224" s="15">
        <v>5548</v>
      </c>
      <c r="I224" s="15">
        <v>3610</v>
      </c>
      <c r="J224" s="15">
        <v>2877</v>
      </c>
      <c r="K224" s="15">
        <v>2753.38</v>
      </c>
      <c r="L224" s="15">
        <v>3195.75</v>
      </c>
      <c r="M224" s="15">
        <v>678.5</v>
      </c>
      <c r="N224" s="15">
        <v>604.25</v>
      </c>
    </row>
    <row r="225" spans="1:14" x14ac:dyDescent="0.25">
      <c r="A225" s="6" t="s">
        <v>218</v>
      </c>
      <c r="B225" s="15">
        <v>1386</v>
      </c>
      <c r="C225" s="15">
        <v>2310</v>
      </c>
      <c r="D225" s="15">
        <v>1879</v>
      </c>
      <c r="E225" s="15">
        <v>3053</v>
      </c>
      <c r="F225" s="15">
        <v>3620</v>
      </c>
      <c r="G225" s="15">
        <v>3936</v>
      </c>
      <c r="H225" s="15">
        <v>2828</v>
      </c>
      <c r="I225" s="15">
        <v>2547</v>
      </c>
      <c r="J225" s="15">
        <v>5607</v>
      </c>
      <c r="K225" s="15">
        <v>23.1</v>
      </c>
      <c r="L225" s="15">
        <v>15.4</v>
      </c>
      <c r="M225" s="15">
        <v>8.3000000000000007</v>
      </c>
      <c r="N225" s="15">
        <v>11.1</v>
      </c>
    </row>
    <row r="226" spans="1:14" x14ac:dyDescent="0.25">
      <c r="A226" s="6" t="s">
        <v>219</v>
      </c>
      <c r="B226" s="15">
        <v>1</v>
      </c>
      <c r="C226" s="15"/>
      <c r="D226" s="15">
        <v>0</v>
      </c>
      <c r="E226" s="15">
        <v>22</v>
      </c>
      <c r="F226" s="15">
        <v>31</v>
      </c>
      <c r="G226" s="15">
        <v>1580</v>
      </c>
      <c r="H226" s="15">
        <v>2540</v>
      </c>
      <c r="I226" s="15">
        <v>1138</v>
      </c>
      <c r="J226" s="15">
        <v>0</v>
      </c>
      <c r="K226" s="15"/>
      <c r="L226" s="15">
        <v>0</v>
      </c>
      <c r="M226" s="15">
        <v>0</v>
      </c>
      <c r="N226" s="15">
        <v>0</v>
      </c>
    </row>
    <row r="227" spans="1:14" x14ac:dyDescent="0.25">
      <c r="A227" s="6" t="s">
        <v>220</v>
      </c>
      <c r="B227" s="15">
        <v>2782</v>
      </c>
      <c r="C227" s="15">
        <v>4092</v>
      </c>
      <c r="D227" s="15">
        <v>4800</v>
      </c>
      <c r="E227" s="15">
        <v>5817</v>
      </c>
      <c r="F227" s="15">
        <v>7411</v>
      </c>
      <c r="G227" s="15">
        <v>7811</v>
      </c>
      <c r="H227" s="15">
        <v>7408</v>
      </c>
      <c r="I227" s="15">
        <v>8974</v>
      </c>
      <c r="J227" s="15">
        <v>14705</v>
      </c>
      <c r="K227" s="15">
        <v>49753.57</v>
      </c>
      <c r="L227" s="15">
        <v>17962.740000000002</v>
      </c>
      <c r="M227" s="15">
        <v>24453.360000000001</v>
      </c>
      <c r="N227" s="15">
        <v>17336.88</v>
      </c>
    </row>
    <row r="228" spans="1:14" x14ac:dyDescent="0.25">
      <c r="A228" s="6" t="s">
        <v>221</v>
      </c>
      <c r="B228" s="15">
        <v>22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770.4</v>
      </c>
    </row>
    <row r="229" spans="1:14" ht="30" x14ac:dyDescent="0.25">
      <c r="A229" s="6" t="s">
        <v>222</v>
      </c>
      <c r="B229" s="15">
        <v>0</v>
      </c>
      <c r="C229" s="15">
        <v>0</v>
      </c>
      <c r="D229" s="15">
        <v>0</v>
      </c>
      <c r="E229" s="1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</row>
    <row r="230" spans="1:14" x14ac:dyDescent="0.25">
      <c r="A230" s="5" t="s">
        <v>223</v>
      </c>
      <c r="B230" s="15">
        <v>0</v>
      </c>
      <c r="C230" s="15">
        <v>0</v>
      </c>
      <c r="D230" s="15">
        <v>0</v>
      </c>
      <c r="E230" s="21">
        <v>571</v>
      </c>
      <c r="F230" s="21">
        <v>730</v>
      </c>
      <c r="G230" s="21">
        <v>538</v>
      </c>
      <c r="H230" s="21">
        <v>618</v>
      </c>
      <c r="I230" s="21">
        <v>770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</row>
    <row r="231" spans="1:14" x14ac:dyDescent="0.25">
      <c r="A231" s="6" t="s">
        <v>224</v>
      </c>
      <c r="B231" s="15">
        <v>0</v>
      </c>
      <c r="C231" s="15">
        <v>0</v>
      </c>
      <c r="D231" s="15">
        <v>0</v>
      </c>
      <c r="E231" s="15">
        <v>571</v>
      </c>
      <c r="F231" s="15">
        <v>730</v>
      </c>
      <c r="G231" s="15">
        <v>538</v>
      </c>
      <c r="H231" s="15">
        <v>618</v>
      </c>
      <c r="I231" s="15">
        <v>770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</row>
    <row r="232" spans="1:14" x14ac:dyDescent="0.25">
      <c r="A232" s="6" t="s">
        <v>225</v>
      </c>
      <c r="B232" s="15">
        <v>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</row>
    <row r="233" spans="1:14" x14ac:dyDescent="0.25">
      <c r="A233" s="5" t="s">
        <v>226</v>
      </c>
      <c r="B233" s="21">
        <v>11970</v>
      </c>
      <c r="C233" s="21">
        <v>23051</v>
      </c>
      <c r="D233" s="21">
        <v>25905</v>
      </c>
      <c r="E233" s="21">
        <v>29710</v>
      </c>
      <c r="F233" s="21">
        <v>41213</v>
      </c>
      <c r="G233" s="21">
        <v>35057</v>
      </c>
      <c r="H233" s="21">
        <v>37356</v>
      </c>
      <c r="I233" s="21">
        <v>20605</v>
      </c>
      <c r="J233" s="21">
        <v>26360</v>
      </c>
      <c r="K233" s="21">
        <f>SUM(K234:K249)</f>
        <v>29839.869999999995</v>
      </c>
      <c r="L233" s="22">
        <v>39292.14</v>
      </c>
      <c r="M233" s="21">
        <v>34501.519999999997</v>
      </c>
      <c r="N233" s="21">
        <v>19784.62</v>
      </c>
    </row>
    <row r="234" spans="1:14" ht="30" x14ac:dyDescent="0.25">
      <c r="A234" s="6" t="s">
        <v>227</v>
      </c>
      <c r="B234" s="15">
        <v>0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</row>
    <row r="235" spans="1:14" x14ac:dyDescent="0.25">
      <c r="A235" s="6" t="s">
        <v>228</v>
      </c>
      <c r="B235" s="15">
        <v>0</v>
      </c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</row>
    <row r="236" spans="1:14" x14ac:dyDescent="0.25">
      <c r="A236" s="6" t="s">
        <v>229</v>
      </c>
      <c r="B236" s="15">
        <v>0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</row>
    <row r="237" spans="1:14" x14ac:dyDescent="0.25">
      <c r="A237" s="6" t="s">
        <v>230</v>
      </c>
      <c r="B237" s="15">
        <v>0</v>
      </c>
      <c r="C237" s="15"/>
      <c r="D237" s="15">
        <v>0</v>
      </c>
      <c r="E237" s="15">
        <v>1</v>
      </c>
      <c r="F237" s="15">
        <v>2</v>
      </c>
      <c r="G237" s="15">
        <v>218</v>
      </c>
      <c r="H237" s="15">
        <v>66</v>
      </c>
      <c r="I237" s="15">
        <v>3</v>
      </c>
      <c r="J237" s="15">
        <v>149</v>
      </c>
      <c r="K237" s="15">
        <v>109.26</v>
      </c>
      <c r="L237" s="15">
        <v>37.71</v>
      </c>
      <c r="M237" s="15">
        <v>57.42</v>
      </c>
      <c r="N237" s="15">
        <v>119.88</v>
      </c>
    </row>
    <row r="238" spans="1:14" x14ac:dyDescent="0.25">
      <c r="A238" s="6" t="s">
        <v>231</v>
      </c>
      <c r="B238" s="15">
        <v>2617</v>
      </c>
      <c r="C238" s="15">
        <v>5886</v>
      </c>
      <c r="D238" s="15">
        <v>6465</v>
      </c>
      <c r="E238" s="15">
        <v>7796</v>
      </c>
      <c r="F238" s="15">
        <v>8757</v>
      </c>
      <c r="G238" s="15">
        <v>9329</v>
      </c>
      <c r="H238" s="15">
        <v>9099</v>
      </c>
      <c r="I238" s="15">
        <v>5243</v>
      </c>
      <c r="J238" s="15">
        <v>5369</v>
      </c>
      <c r="K238" s="15">
        <v>2507.75</v>
      </c>
      <c r="L238" s="15">
        <v>4026.75</v>
      </c>
      <c r="M238" s="15">
        <v>4147.5</v>
      </c>
      <c r="N238" s="15">
        <v>1042.5</v>
      </c>
    </row>
    <row r="239" spans="1:14" x14ac:dyDescent="0.25">
      <c r="A239" s="6" t="s">
        <v>232</v>
      </c>
      <c r="B239" s="15">
        <v>591</v>
      </c>
      <c r="C239" s="15">
        <v>1762</v>
      </c>
      <c r="D239" s="15">
        <v>1733</v>
      </c>
      <c r="E239" s="15">
        <v>982</v>
      </c>
      <c r="F239" s="15">
        <v>1571</v>
      </c>
      <c r="G239" s="15">
        <v>1036</v>
      </c>
      <c r="H239" s="15">
        <v>678</v>
      </c>
      <c r="I239" s="15">
        <v>353</v>
      </c>
      <c r="J239" s="15">
        <v>776</v>
      </c>
      <c r="K239" s="15">
        <v>4045.5</v>
      </c>
      <c r="L239" s="15">
        <v>3963.9</v>
      </c>
      <c r="M239" s="15">
        <v>4443</v>
      </c>
      <c r="N239" s="15">
        <v>1807.5</v>
      </c>
    </row>
    <row r="240" spans="1:14" x14ac:dyDescent="0.25">
      <c r="A240" s="6" t="s">
        <v>233</v>
      </c>
      <c r="B240" s="15">
        <v>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</row>
    <row r="241" spans="1:14" x14ac:dyDescent="0.25">
      <c r="A241" s="6" t="s">
        <v>234</v>
      </c>
      <c r="B241" s="15">
        <v>8762</v>
      </c>
      <c r="C241" s="15">
        <v>13838</v>
      </c>
      <c r="D241" s="15">
        <v>14755</v>
      </c>
      <c r="E241" s="15">
        <v>20378</v>
      </c>
      <c r="F241" s="15">
        <v>24695</v>
      </c>
      <c r="G241" s="15">
        <v>24461</v>
      </c>
      <c r="H241" s="15">
        <v>27507</v>
      </c>
      <c r="I241" s="15">
        <v>14983</v>
      </c>
      <c r="J241" s="15">
        <v>19992</v>
      </c>
      <c r="K241" s="15">
        <v>21495.26</v>
      </c>
      <c r="L241" s="15">
        <v>29232.58</v>
      </c>
      <c r="M241" s="15">
        <v>23902.3</v>
      </c>
      <c r="N241" s="15">
        <v>15984.69</v>
      </c>
    </row>
    <row r="242" spans="1:14" x14ac:dyDescent="0.25">
      <c r="A242" s="6" t="s">
        <v>235</v>
      </c>
      <c r="B242" s="15">
        <v>0</v>
      </c>
      <c r="C242" s="15">
        <v>0</v>
      </c>
      <c r="D242" s="15">
        <v>0</v>
      </c>
      <c r="E242" s="1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</row>
    <row r="243" spans="1:14" x14ac:dyDescent="0.25">
      <c r="A243" s="6" t="s">
        <v>236</v>
      </c>
      <c r="B243" s="15">
        <v>0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4</v>
      </c>
      <c r="I243" s="15">
        <v>23</v>
      </c>
      <c r="J243" s="15">
        <v>71</v>
      </c>
      <c r="K243" s="15">
        <v>1680.6</v>
      </c>
      <c r="L243" s="15">
        <v>2004.2</v>
      </c>
      <c r="M243" s="15">
        <v>1950.8</v>
      </c>
      <c r="N243" s="15">
        <v>830.05</v>
      </c>
    </row>
    <row r="244" spans="1:14" x14ac:dyDescent="0.25">
      <c r="A244" s="6" t="s">
        <v>237</v>
      </c>
      <c r="B244" s="15">
        <v>0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</row>
    <row r="245" spans="1:14" x14ac:dyDescent="0.25">
      <c r="A245" s="6" t="s">
        <v>238</v>
      </c>
      <c r="B245" s="15">
        <v>0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</row>
    <row r="246" spans="1:14" x14ac:dyDescent="0.25">
      <c r="A246" s="6" t="s">
        <v>239</v>
      </c>
      <c r="B246" s="15">
        <v>0</v>
      </c>
      <c r="C246" s="15">
        <v>0</v>
      </c>
      <c r="D246" s="15">
        <v>0</v>
      </c>
      <c r="E246" s="1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</row>
    <row r="247" spans="1:14" x14ac:dyDescent="0.25">
      <c r="A247" s="6" t="s">
        <v>240</v>
      </c>
      <c r="B247" s="15">
        <v>0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</row>
    <row r="248" spans="1:14" x14ac:dyDescent="0.25">
      <c r="A248" s="6" t="s">
        <v>241</v>
      </c>
      <c r="B248" s="15">
        <v>0</v>
      </c>
      <c r="C248" s="15">
        <v>0</v>
      </c>
      <c r="D248" s="15">
        <v>0</v>
      </c>
      <c r="E248" s="15">
        <v>0</v>
      </c>
      <c r="F248" s="15">
        <v>25</v>
      </c>
      <c r="G248" s="15">
        <v>14</v>
      </c>
      <c r="H248" s="15">
        <v>3</v>
      </c>
      <c r="I248" s="15">
        <v>2</v>
      </c>
      <c r="J248" s="15">
        <v>4</v>
      </c>
      <c r="K248" s="15">
        <v>1.5</v>
      </c>
      <c r="L248" s="15">
        <v>27</v>
      </c>
      <c r="M248" s="15">
        <v>0.5</v>
      </c>
      <c r="N248" s="15">
        <v>0</v>
      </c>
    </row>
    <row r="249" spans="1:14" ht="30" x14ac:dyDescent="0.25">
      <c r="A249" s="6" t="s">
        <v>242</v>
      </c>
      <c r="B249" s="15">
        <v>0</v>
      </c>
      <c r="C249" s="15">
        <v>0</v>
      </c>
      <c r="D249" s="15">
        <v>0</v>
      </c>
      <c r="E249" s="15">
        <v>554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</row>
    <row r="250" spans="1:14" ht="30" x14ac:dyDescent="0.25">
      <c r="A250" s="9" t="s">
        <v>243</v>
      </c>
      <c r="B250" s="18">
        <v>722050</v>
      </c>
      <c r="C250" s="18">
        <v>789139</v>
      </c>
      <c r="D250" s="18">
        <v>728065</v>
      </c>
      <c r="E250" s="18">
        <v>847474</v>
      </c>
      <c r="F250" s="18">
        <v>861076</v>
      </c>
      <c r="G250" s="18">
        <v>986892</v>
      </c>
      <c r="H250" s="18">
        <v>801179</v>
      </c>
      <c r="I250" s="18">
        <v>965291</v>
      </c>
      <c r="J250" s="18">
        <v>972018</v>
      </c>
      <c r="K250" s="18">
        <f>K251+K262+K271+K296+K306+K313+K353</f>
        <v>1167425.3599999999</v>
      </c>
      <c r="L250" s="23">
        <v>1188035.52</v>
      </c>
      <c r="M250" s="17">
        <v>1087053.71</v>
      </c>
      <c r="N250" s="17">
        <v>1086641.99</v>
      </c>
    </row>
    <row r="251" spans="1:14" ht="30" x14ac:dyDescent="0.25">
      <c r="A251" s="3" t="s">
        <v>244</v>
      </c>
      <c r="B251" s="19">
        <v>135447</v>
      </c>
      <c r="C251" s="19">
        <v>130472</v>
      </c>
      <c r="D251" s="19">
        <v>124070</v>
      </c>
      <c r="E251" s="19">
        <v>159306</v>
      </c>
      <c r="F251" s="19">
        <v>167733</v>
      </c>
      <c r="G251" s="19">
        <v>116850</v>
      </c>
      <c r="H251" s="19">
        <v>133761</v>
      </c>
      <c r="I251" s="19">
        <v>167724</v>
      </c>
      <c r="J251" s="19">
        <v>170664</v>
      </c>
      <c r="K251" s="19">
        <f>K252+K260</f>
        <v>186642.8</v>
      </c>
      <c r="L251" s="20">
        <v>177710.15</v>
      </c>
      <c r="M251" s="27">
        <v>153478.76999999999</v>
      </c>
      <c r="N251" s="19">
        <v>137992.15</v>
      </c>
    </row>
    <row r="252" spans="1:14" x14ac:dyDescent="0.25">
      <c r="A252" s="5" t="s">
        <v>245</v>
      </c>
      <c r="B252" s="21">
        <v>135447</v>
      </c>
      <c r="C252" s="21">
        <v>130472</v>
      </c>
      <c r="D252" s="21">
        <v>124070</v>
      </c>
      <c r="E252" s="21">
        <v>159306</v>
      </c>
      <c r="F252" s="21">
        <v>167733</v>
      </c>
      <c r="G252" s="21">
        <v>116850</v>
      </c>
      <c r="H252" s="21">
        <v>133761</v>
      </c>
      <c r="I252" s="21">
        <v>167724</v>
      </c>
      <c r="J252" s="21">
        <v>170664</v>
      </c>
      <c r="K252" s="21">
        <f>SUM(K253:K259)</f>
        <v>186642.8</v>
      </c>
      <c r="L252" s="22">
        <v>177710.15</v>
      </c>
      <c r="M252" s="21">
        <v>153478.76999999999</v>
      </c>
      <c r="N252" s="21">
        <v>137992.15</v>
      </c>
    </row>
    <row r="253" spans="1:14" x14ac:dyDescent="0.25">
      <c r="A253" s="6" t="s">
        <v>246</v>
      </c>
      <c r="B253" s="15">
        <v>24440</v>
      </c>
      <c r="C253" s="15">
        <v>27744</v>
      </c>
      <c r="D253" s="15">
        <v>22200</v>
      </c>
      <c r="E253" s="15">
        <v>36016</v>
      </c>
      <c r="F253" s="15">
        <v>40058</v>
      </c>
      <c r="G253" s="15">
        <v>31806</v>
      </c>
      <c r="H253" s="15">
        <v>32918</v>
      </c>
      <c r="I253" s="15">
        <v>36273</v>
      </c>
      <c r="J253" s="15">
        <v>36488</v>
      </c>
      <c r="K253" s="15">
        <v>47266.2</v>
      </c>
      <c r="L253" s="15">
        <v>46876.9</v>
      </c>
      <c r="M253" s="15">
        <v>34148.32</v>
      </c>
      <c r="N253" s="15">
        <v>30623.4</v>
      </c>
    </row>
    <row r="254" spans="1:14" x14ac:dyDescent="0.25">
      <c r="A254" s="6" t="s">
        <v>247</v>
      </c>
      <c r="B254" s="15">
        <v>0</v>
      </c>
      <c r="C254" s="15">
        <v>0</v>
      </c>
      <c r="D254" s="15">
        <v>0</v>
      </c>
      <c r="E254" s="1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</row>
    <row r="255" spans="1:14" x14ac:dyDescent="0.25">
      <c r="A255" s="6" t="s">
        <v>248</v>
      </c>
      <c r="B255" s="15">
        <v>0</v>
      </c>
      <c r="C255" s="15">
        <v>0</v>
      </c>
      <c r="D255" s="15">
        <v>9</v>
      </c>
      <c r="E255" s="15">
        <v>0</v>
      </c>
      <c r="F255" s="15">
        <v>37</v>
      </c>
      <c r="G255" s="15">
        <v>16</v>
      </c>
      <c r="H255" s="15">
        <v>3</v>
      </c>
      <c r="I255" s="15">
        <v>31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</row>
    <row r="256" spans="1:14" x14ac:dyDescent="0.25">
      <c r="A256" s="6" t="s">
        <v>249</v>
      </c>
      <c r="B256" s="15">
        <v>110243</v>
      </c>
      <c r="C256" s="15">
        <v>100396</v>
      </c>
      <c r="D256" s="15">
        <v>100205</v>
      </c>
      <c r="E256" s="15">
        <v>120670</v>
      </c>
      <c r="F256" s="15">
        <v>124042</v>
      </c>
      <c r="G256" s="15">
        <v>80203</v>
      </c>
      <c r="H256" s="15">
        <v>93801</v>
      </c>
      <c r="I256" s="15">
        <v>125793</v>
      </c>
      <c r="J256" s="15">
        <v>127339</v>
      </c>
      <c r="K256" s="15">
        <v>133170.6</v>
      </c>
      <c r="L256" s="15">
        <v>127275.25</v>
      </c>
      <c r="M256" s="15">
        <v>116080.45</v>
      </c>
      <c r="N256" s="15">
        <v>103716.75</v>
      </c>
    </row>
    <row r="257" spans="1:14" x14ac:dyDescent="0.25">
      <c r="A257" s="6" t="s">
        <v>250</v>
      </c>
      <c r="B257" s="15">
        <v>764</v>
      </c>
      <c r="C257" s="15">
        <v>2332</v>
      </c>
      <c r="D257" s="15">
        <v>1652</v>
      </c>
      <c r="E257" s="15">
        <v>2620</v>
      </c>
      <c r="F257" s="15">
        <v>3580</v>
      </c>
      <c r="G257" s="15">
        <v>4820</v>
      </c>
      <c r="H257" s="15">
        <v>7038</v>
      </c>
      <c r="I257" s="15">
        <v>5614</v>
      </c>
      <c r="J257" s="15">
        <v>6836</v>
      </c>
      <c r="K257" s="15">
        <v>6206</v>
      </c>
      <c r="L257" s="15">
        <v>3558</v>
      </c>
      <c r="M257" s="15">
        <v>3250</v>
      </c>
      <c r="N257" s="15">
        <v>3652</v>
      </c>
    </row>
    <row r="258" spans="1:14" x14ac:dyDescent="0.25">
      <c r="A258" s="6" t="s">
        <v>251</v>
      </c>
      <c r="B258" s="15">
        <v>0</v>
      </c>
      <c r="C258" s="15">
        <v>0</v>
      </c>
      <c r="D258" s="15">
        <v>0</v>
      </c>
      <c r="E258" s="1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</row>
    <row r="259" spans="1:14" x14ac:dyDescent="0.25">
      <c r="A259" s="6" t="s">
        <v>252</v>
      </c>
      <c r="B259" s="15">
        <v>0</v>
      </c>
      <c r="C259" s="15">
        <v>0</v>
      </c>
      <c r="D259" s="15">
        <v>4</v>
      </c>
      <c r="E259" s="15">
        <v>0</v>
      </c>
      <c r="F259" s="15">
        <v>16</v>
      </c>
      <c r="G259" s="15">
        <v>7</v>
      </c>
      <c r="H259" s="15">
        <v>1</v>
      </c>
      <c r="I259" s="15">
        <v>13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</row>
    <row r="260" spans="1:14" ht="30" x14ac:dyDescent="0.25">
      <c r="A260" s="5" t="s">
        <v>253</v>
      </c>
      <c r="B260" s="21">
        <v>0</v>
      </c>
      <c r="C260" s="21">
        <v>0</v>
      </c>
      <c r="D260" s="21">
        <v>0</v>
      </c>
      <c r="E260" s="21">
        <v>0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</row>
    <row r="261" spans="1:14" ht="45" x14ac:dyDescent="0.25">
      <c r="A261" s="6" t="s">
        <v>254</v>
      </c>
      <c r="B261" s="15">
        <v>0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</row>
    <row r="262" spans="1:14" ht="30" x14ac:dyDescent="0.25">
      <c r="A262" s="3" t="s">
        <v>255</v>
      </c>
      <c r="B262" s="19">
        <v>2070</v>
      </c>
      <c r="C262" s="19">
        <v>1416</v>
      </c>
      <c r="D262" s="19">
        <v>1201</v>
      </c>
      <c r="E262" s="19">
        <v>1784</v>
      </c>
      <c r="F262" s="19">
        <v>1193</v>
      </c>
      <c r="G262" s="19">
        <v>4829</v>
      </c>
      <c r="H262" s="19">
        <v>2358</v>
      </c>
      <c r="I262" s="19">
        <v>2216</v>
      </c>
      <c r="J262" s="19">
        <v>5545</v>
      </c>
      <c r="K262" s="19">
        <f>K263+K266+K269</f>
        <v>2203.6999999999998</v>
      </c>
      <c r="L262" s="20">
        <v>2528.37</v>
      </c>
      <c r="M262" s="27">
        <v>2058.42</v>
      </c>
      <c r="N262" s="19">
        <v>3188.21</v>
      </c>
    </row>
    <row r="263" spans="1:14" x14ac:dyDescent="0.25">
      <c r="A263" s="5" t="s">
        <v>256</v>
      </c>
      <c r="B263" s="21">
        <v>0</v>
      </c>
      <c r="C263" s="21">
        <v>0</v>
      </c>
      <c r="D263" s="21">
        <v>0</v>
      </c>
      <c r="E263" s="21">
        <v>0</v>
      </c>
      <c r="F263" s="21">
        <v>0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2">
        <v>0</v>
      </c>
      <c r="M263" s="21">
        <v>0</v>
      </c>
      <c r="N263" s="15">
        <v>0</v>
      </c>
    </row>
    <row r="264" spans="1:14" x14ac:dyDescent="0.25">
      <c r="A264" s="6" t="s">
        <v>257</v>
      </c>
      <c r="B264" s="15">
        <v>0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</row>
    <row r="265" spans="1:14" x14ac:dyDescent="0.25">
      <c r="A265" s="6" t="s">
        <v>258</v>
      </c>
      <c r="B265" s="15">
        <v>0</v>
      </c>
      <c r="C265" s="15">
        <v>0</v>
      </c>
      <c r="D265" s="15">
        <v>0</v>
      </c>
      <c r="E265" s="1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</row>
    <row r="266" spans="1:14" x14ac:dyDescent="0.25">
      <c r="A266" s="5" t="s">
        <v>259</v>
      </c>
      <c r="B266" s="21">
        <v>2070</v>
      </c>
      <c r="C266" s="21">
        <v>1416</v>
      </c>
      <c r="D266" s="21">
        <v>1201</v>
      </c>
      <c r="E266" s="21">
        <v>1784</v>
      </c>
      <c r="F266" s="21">
        <v>1193</v>
      </c>
      <c r="G266" s="21">
        <v>4829</v>
      </c>
      <c r="H266" s="21">
        <v>2358</v>
      </c>
      <c r="I266" s="21">
        <v>2216</v>
      </c>
      <c r="J266" s="21">
        <v>5545</v>
      </c>
      <c r="K266" s="21">
        <f>SUM(K267:K268)</f>
        <v>2203.6999999999998</v>
      </c>
      <c r="L266" s="22">
        <v>2528.37</v>
      </c>
      <c r="M266" s="21">
        <v>2058.42</v>
      </c>
      <c r="N266" s="21">
        <v>3188.21</v>
      </c>
    </row>
    <row r="267" spans="1:14" x14ac:dyDescent="0.25">
      <c r="A267" s="6" t="s">
        <v>260</v>
      </c>
      <c r="B267" s="15">
        <v>231</v>
      </c>
      <c r="C267" s="15">
        <v>116</v>
      </c>
      <c r="D267" s="15">
        <v>112</v>
      </c>
      <c r="E267" s="15">
        <v>133</v>
      </c>
      <c r="F267" s="15">
        <v>172</v>
      </c>
      <c r="G267" s="15">
        <v>312</v>
      </c>
      <c r="H267" s="15">
        <v>413</v>
      </c>
      <c r="I267" s="15">
        <v>434</v>
      </c>
      <c r="J267" s="15">
        <v>3903</v>
      </c>
      <c r="K267" s="15">
        <v>651</v>
      </c>
      <c r="L267" s="15">
        <v>1221.5</v>
      </c>
      <c r="M267" s="15">
        <v>731.5</v>
      </c>
      <c r="N267" s="15">
        <v>1662.5</v>
      </c>
    </row>
    <row r="268" spans="1:14" x14ac:dyDescent="0.25">
      <c r="A268" s="6" t="s">
        <v>261</v>
      </c>
      <c r="B268" s="15">
        <v>1839</v>
      </c>
      <c r="C268" s="15">
        <v>1301</v>
      </c>
      <c r="D268" s="15">
        <v>1089</v>
      </c>
      <c r="E268" s="15">
        <v>1651</v>
      </c>
      <c r="F268" s="15">
        <v>1021</v>
      </c>
      <c r="G268" s="15">
        <v>4517</v>
      </c>
      <c r="H268" s="15">
        <v>1945</v>
      </c>
      <c r="I268" s="15">
        <v>1782</v>
      </c>
      <c r="J268" s="15">
        <v>1643</v>
      </c>
      <c r="K268" s="15">
        <v>1552.7</v>
      </c>
      <c r="L268" s="15">
        <v>1306.8699999999999</v>
      </c>
      <c r="M268" s="15">
        <v>1326.92</v>
      </c>
      <c r="N268" s="15">
        <v>1525.71</v>
      </c>
    </row>
    <row r="269" spans="1:14" ht="30" x14ac:dyDescent="0.25">
      <c r="A269" s="5" t="s">
        <v>262</v>
      </c>
      <c r="B269" s="21">
        <v>0</v>
      </c>
      <c r="C269" s="21">
        <v>0</v>
      </c>
      <c r="D269" s="21">
        <v>0</v>
      </c>
      <c r="E269" s="21">
        <v>0</v>
      </c>
      <c r="F269" s="21">
        <v>0</v>
      </c>
      <c r="G269" s="21">
        <v>0</v>
      </c>
      <c r="H269" s="21">
        <v>0</v>
      </c>
      <c r="I269" s="21">
        <v>0</v>
      </c>
      <c r="J269" s="21">
        <v>0</v>
      </c>
      <c r="K269" s="21">
        <v>0</v>
      </c>
      <c r="L269" s="21">
        <v>0</v>
      </c>
      <c r="M269" s="21">
        <v>0</v>
      </c>
      <c r="N269" s="21">
        <v>0</v>
      </c>
    </row>
    <row r="270" spans="1:14" ht="45" x14ac:dyDescent="0.25">
      <c r="A270" s="6" t="s">
        <v>263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</row>
    <row r="271" spans="1:14" ht="30" x14ac:dyDescent="0.25">
      <c r="A271" s="3" t="s">
        <v>264</v>
      </c>
      <c r="B271" s="19">
        <v>96208</v>
      </c>
      <c r="C271" s="19">
        <v>111099</v>
      </c>
      <c r="D271" s="19">
        <v>105227</v>
      </c>
      <c r="E271" s="19">
        <v>98872</v>
      </c>
      <c r="F271" s="19">
        <v>97541</v>
      </c>
      <c r="G271" s="19">
        <v>105740</v>
      </c>
      <c r="H271" s="19">
        <v>109228</v>
      </c>
      <c r="I271" s="19">
        <v>105653</v>
      </c>
      <c r="J271" s="19">
        <v>88254</v>
      </c>
      <c r="K271" s="19">
        <f>K272+K281+K288+K294</f>
        <v>101717.67</v>
      </c>
      <c r="L271" s="20">
        <v>112788.78</v>
      </c>
      <c r="M271" s="27">
        <v>98941.33</v>
      </c>
      <c r="N271" s="19">
        <v>89026.84</v>
      </c>
    </row>
    <row r="272" spans="1:14" x14ac:dyDescent="0.25">
      <c r="A272" s="5" t="s">
        <v>265</v>
      </c>
      <c r="B272" s="21">
        <v>1002</v>
      </c>
      <c r="C272" s="21">
        <v>1153</v>
      </c>
      <c r="D272" s="21">
        <v>727</v>
      </c>
      <c r="E272" s="21">
        <v>647</v>
      </c>
      <c r="F272" s="21">
        <v>6787</v>
      </c>
      <c r="G272" s="21">
        <v>10460</v>
      </c>
      <c r="H272" s="21">
        <v>10835</v>
      </c>
      <c r="I272" s="21">
        <v>8189</v>
      </c>
      <c r="J272" s="21">
        <v>5139</v>
      </c>
      <c r="K272" s="21">
        <f>SUM(K273:K280)</f>
        <v>5110.4799999999996</v>
      </c>
      <c r="L272" s="22">
        <v>4765.63</v>
      </c>
      <c r="M272" s="21">
        <v>3503.92</v>
      </c>
      <c r="N272" s="21">
        <v>4557.32</v>
      </c>
    </row>
    <row r="273" spans="1:14" x14ac:dyDescent="0.25">
      <c r="A273" s="6" t="s">
        <v>266</v>
      </c>
      <c r="B273" s="15">
        <v>0</v>
      </c>
      <c r="C273" s="15">
        <v>0</v>
      </c>
      <c r="D273" s="15">
        <v>0</v>
      </c>
      <c r="E273" s="1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1600</v>
      </c>
    </row>
    <row r="274" spans="1:14" x14ac:dyDescent="0.25">
      <c r="A274" s="6" t="s">
        <v>267</v>
      </c>
      <c r="B274" s="15">
        <v>0</v>
      </c>
      <c r="C274" s="15">
        <v>0</v>
      </c>
      <c r="D274" s="15">
        <v>0</v>
      </c>
      <c r="E274" s="15">
        <v>0</v>
      </c>
      <c r="F274" s="15">
        <v>5181</v>
      </c>
      <c r="G274" s="15">
        <v>9149</v>
      </c>
      <c r="H274" s="15">
        <v>9604</v>
      </c>
      <c r="I274" s="15">
        <v>7033</v>
      </c>
      <c r="J274" s="15">
        <v>4255</v>
      </c>
      <c r="K274" s="15">
        <v>3616</v>
      </c>
      <c r="L274" s="15">
        <v>3307</v>
      </c>
      <c r="M274" s="15">
        <v>1819</v>
      </c>
      <c r="N274" s="15">
        <v>1152</v>
      </c>
    </row>
    <row r="275" spans="1:14" x14ac:dyDescent="0.25">
      <c r="A275" s="6" t="s">
        <v>268</v>
      </c>
      <c r="B275" s="15">
        <v>0</v>
      </c>
      <c r="C275" s="15">
        <v>0</v>
      </c>
      <c r="D275" s="15">
        <v>0</v>
      </c>
      <c r="E275" s="15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</row>
    <row r="276" spans="1:14" x14ac:dyDescent="0.25">
      <c r="A276" s="6" t="s">
        <v>269</v>
      </c>
      <c r="B276" s="15">
        <v>733</v>
      </c>
      <c r="C276" s="15">
        <v>532</v>
      </c>
      <c r="D276" s="15">
        <v>2</v>
      </c>
      <c r="E276" s="15">
        <v>3</v>
      </c>
      <c r="F276" s="15">
        <v>465</v>
      </c>
      <c r="G276" s="15">
        <v>236</v>
      </c>
      <c r="H276" s="15">
        <v>213</v>
      </c>
      <c r="I276" s="15">
        <v>398</v>
      </c>
      <c r="J276" s="15">
        <v>167</v>
      </c>
      <c r="K276" s="15">
        <v>272.25</v>
      </c>
      <c r="L276" s="15">
        <v>112.5</v>
      </c>
      <c r="M276" s="15">
        <v>155.25</v>
      </c>
      <c r="N276" s="15">
        <v>216</v>
      </c>
    </row>
    <row r="277" spans="1:14" x14ac:dyDescent="0.25">
      <c r="A277" s="6" t="s">
        <v>270</v>
      </c>
      <c r="B277" s="15">
        <v>0</v>
      </c>
      <c r="C277" s="15">
        <v>0</v>
      </c>
      <c r="D277" s="15">
        <v>0</v>
      </c>
      <c r="E277" s="15">
        <v>644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</row>
    <row r="278" spans="1:14" x14ac:dyDescent="0.25">
      <c r="A278" s="6" t="s">
        <v>271</v>
      </c>
      <c r="B278" s="15">
        <v>0</v>
      </c>
      <c r="C278" s="15">
        <v>0</v>
      </c>
      <c r="D278" s="15">
        <v>0</v>
      </c>
      <c r="E278" s="15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</row>
    <row r="279" spans="1:14" x14ac:dyDescent="0.25">
      <c r="A279" s="6" t="s">
        <v>272</v>
      </c>
      <c r="B279" s="15">
        <v>0</v>
      </c>
      <c r="C279" s="15">
        <v>0</v>
      </c>
      <c r="D279" s="15">
        <v>0</v>
      </c>
      <c r="E279" s="15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</row>
    <row r="280" spans="1:14" x14ac:dyDescent="0.25">
      <c r="A280" s="6" t="s">
        <v>273</v>
      </c>
      <c r="B280" s="15">
        <v>269</v>
      </c>
      <c r="C280" s="15">
        <v>621</v>
      </c>
      <c r="D280" s="15">
        <v>725</v>
      </c>
      <c r="E280" s="15">
        <v>0</v>
      </c>
      <c r="F280" s="15">
        <v>1141</v>
      </c>
      <c r="G280" s="15">
        <v>1075</v>
      </c>
      <c r="H280" s="15">
        <v>1018</v>
      </c>
      <c r="I280" s="15">
        <v>758</v>
      </c>
      <c r="J280" s="15">
        <v>717</v>
      </c>
      <c r="K280" s="15">
        <v>1222.23</v>
      </c>
      <c r="L280" s="15">
        <v>1346.13</v>
      </c>
      <c r="M280" s="15">
        <v>1529.67</v>
      </c>
      <c r="N280" s="15">
        <v>1589.32</v>
      </c>
    </row>
    <row r="281" spans="1:14" x14ac:dyDescent="0.25">
      <c r="A281" s="5" t="s">
        <v>274</v>
      </c>
      <c r="B281" s="21">
        <v>82941</v>
      </c>
      <c r="C281" s="21">
        <v>89068</v>
      </c>
      <c r="D281" s="21">
        <v>81325</v>
      </c>
      <c r="E281" s="21">
        <v>75303</v>
      </c>
      <c r="F281" s="21">
        <v>71624</v>
      </c>
      <c r="G281" s="21">
        <v>77821</v>
      </c>
      <c r="H281" s="21">
        <v>77173</v>
      </c>
      <c r="I281" s="21">
        <v>81279</v>
      </c>
      <c r="J281" s="21">
        <v>69356</v>
      </c>
      <c r="K281" s="21">
        <f>SUM(K282:K287)</f>
        <v>84637.19</v>
      </c>
      <c r="L281" s="22">
        <v>96363.15</v>
      </c>
      <c r="M281" s="21">
        <v>89157.41</v>
      </c>
      <c r="N281" s="21">
        <v>78679.51999999999</v>
      </c>
    </row>
    <row r="282" spans="1:14" x14ac:dyDescent="0.25">
      <c r="A282" s="6" t="s">
        <v>275</v>
      </c>
      <c r="B282" s="15">
        <v>361</v>
      </c>
      <c r="C282" s="15">
        <v>1887</v>
      </c>
      <c r="D282" s="15">
        <v>2357</v>
      </c>
      <c r="E282" s="15">
        <v>2663</v>
      </c>
      <c r="F282" s="15">
        <v>3864</v>
      </c>
      <c r="G282" s="15">
        <v>4528</v>
      </c>
      <c r="H282" s="15">
        <v>3578</v>
      </c>
      <c r="I282" s="15">
        <v>8145</v>
      </c>
      <c r="J282" s="15">
        <v>11763</v>
      </c>
      <c r="K282" s="15">
        <v>19612.25</v>
      </c>
      <c r="L282" s="15">
        <v>23314.7</v>
      </c>
      <c r="M282" s="15">
        <v>25072.69</v>
      </c>
      <c r="N282" s="15">
        <v>22002.14</v>
      </c>
    </row>
    <row r="283" spans="1:14" x14ac:dyDescent="0.25">
      <c r="A283" s="6" t="s">
        <v>276</v>
      </c>
      <c r="B283" s="15">
        <v>774</v>
      </c>
      <c r="C283" s="15">
        <v>680</v>
      </c>
      <c r="D283" s="15">
        <v>796</v>
      </c>
      <c r="E283" s="15">
        <v>1111</v>
      </c>
      <c r="F283" s="15">
        <v>1502</v>
      </c>
      <c r="G283" s="15">
        <v>1493</v>
      </c>
      <c r="H283" s="15">
        <v>1382</v>
      </c>
      <c r="I283" s="15">
        <v>1210</v>
      </c>
      <c r="J283" s="15">
        <v>1353</v>
      </c>
      <c r="K283" s="15">
        <v>1586.25</v>
      </c>
      <c r="L283" s="15">
        <v>1843.57</v>
      </c>
      <c r="M283" s="15">
        <v>1880.14</v>
      </c>
      <c r="N283" s="15">
        <v>1641.21</v>
      </c>
    </row>
    <row r="284" spans="1:14" x14ac:dyDescent="0.25">
      <c r="A284" s="6" t="s">
        <v>277</v>
      </c>
      <c r="B284" s="15">
        <v>0</v>
      </c>
      <c r="C284" s="15">
        <v>1186</v>
      </c>
      <c r="D284" s="15">
        <v>1800</v>
      </c>
      <c r="E284" s="15">
        <v>1555</v>
      </c>
      <c r="F284" s="15">
        <v>2502</v>
      </c>
      <c r="G284" s="15">
        <v>2639</v>
      </c>
      <c r="H284" s="15">
        <v>2136</v>
      </c>
      <c r="I284" s="15">
        <v>3976</v>
      </c>
      <c r="J284" s="15">
        <v>5726</v>
      </c>
      <c r="K284" s="15">
        <v>9252.6</v>
      </c>
      <c r="L284" s="15">
        <v>10001.6</v>
      </c>
      <c r="M284" s="15">
        <v>11049.56</v>
      </c>
      <c r="N284" s="15">
        <v>9775.7199999999993</v>
      </c>
    </row>
    <row r="285" spans="1:14" x14ac:dyDescent="0.25">
      <c r="A285" s="6" t="s">
        <v>278</v>
      </c>
      <c r="B285" s="15">
        <v>81806</v>
      </c>
      <c r="C285" s="15">
        <v>85316</v>
      </c>
      <c r="D285" s="15">
        <v>76372</v>
      </c>
      <c r="E285" s="15">
        <v>69974</v>
      </c>
      <c r="F285" s="15">
        <v>63756</v>
      </c>
      <c r="G285" s="15">
        <v>69161</v>
      </c>
      <c r="H285" s="15">
        <v>70077</v>
      </c>
      <c r="I285" s="15">
        <v>67948</v>
      </c>
      <c r="J285" s="15">
        <v>50514</v>
      </c>
      <c r="K285" s="15">
        <v>54186.09</v>
      </c>
      <c r="L285" s="15">
        <v>61203.28</v>
      </c>
      <c r="M285" s="15">
        <v>51155.02</v>
      </c>
      <c r="N285" s="15">
        <v>45260.45</v>
      </c>
    </row>
    <row r="286" spans="1:14" x14ac:dyDescent="0.25">
      <c r="A286" s="6" t="s">
        <v>279</v>
      </c>
      <c r="B286" s="15">
        <v>0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</row>
    <row r="287" spans="1:14" x14ac:dyDescent="0.25">
      <c r="A287" s="6" t="s">
        <v>280</v>
      </c>
      <c r="B287" s="15">
        <v>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</row>
    <row r="288" spans="1:14" x14ac:dyDescent="0.25">
      <c r="A288" s="5" t="s">
        <v>281</v>
      </c>
      <c r="B288" s="21">
        <v>12265</v>
      </c>
      <c r="C288" s="22">
        <v>0</v>
      </c>
      <c r="D288" s="21">
        <v>23175</v>
      </c>
      <c r="E288" s="21">
        <v>22922</v>
      </c>
      <c r="F288" s="21">
        <v>19130</v>
      </c>
      <c r="G288" s="21">
        <v>17460</v>
      </c>
      <c r="H288" s="21">
        <v>21220</v>
      </c>
      <c r="I288" s="21">
        <v>16185</v>
      </c>
      <c r="J288" s="21">
        <v>13760</v>
      </c>
      <c r="K288" s="21">
        <f>SUM(K289:K293)</f>
        <v>11970</v>
      </c>
      <c r="L288" s="22">
        <v>11660</v>
      </c>
      <c r="M288" s="21">
        <v>6280</v>
      </c>
      <c r="N288" s="21">
        <v>5790</v>
      </c>
    </row>
    <row r="289" spans="1:14" x14ac:dyDescent="0.25">
      <c r="A289" s="6" t="s">
        <v>282</v>
      </c>
      <c r="B289" s="15">
        <v>0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</row>
    <row r="290" spans="1:14" x14ac:dyDescent="0.25">
      <c r="A290" s="6" t="s">
        <v>283</v>
      </c>
      <c r="B290" s="15">
        <v>12265</v>
      </c>
      <c r="C290" s="15">
        <v>20878</v>
      </c>
      <c r="D290" s="15">
        <v>23175</v>
      </c>
      <c r="E290" s="15">
        <v>22922</v>
      </c>
      <c r="F290" s="15">
        <v>19130</v>
      </c>
      <c r="G290" s="15">
        <v>17460</v>
      </c>
      <c r="H290" s="15">
        <v>21220</v>
      </c>
      <c r="I290" s="15">
        <v>16185</v>
      </c>
      <c r="J290" s="15">
        <v>13760</v>
      </c>
      <c r="K290" s="15">
        <v>11970</v>
      </c>
      <c r="L290" s="15">
        <v>11660</v>
      </c>
      <c r="M290" s="15">
        <v>6280</v>
      </c>
      <c r="N290" s="15">
        <v>5790</v>
      </c>
    </row>
    <row r="291" spans="1:14" x14ac:dyDescent="0.25">
      <c r="A291" s="6" t="s">
        <v>284</v>
      </c>
      <c r="B291" s="15">
        <v>0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</row>
    <row r="292" spans="1:14" x14ac:dyDescent="0.25">
      <c r="A292" s="6" t="s">
        <v>285</v>
      </c>
      <c r="B292" s="15">
        <v>0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</row>
    <row r="293" spans="1:14" x14ac:dyDescent="0.25">
      <c r="A293" s="6" t="s">
        <v>286</v>
      </c>
      <c r="B293" s="15">
        <v>0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</row>
    <row r="294" spans="1:14" ht="30" x14ac:dyDescent="0.25">
      <c r="A294" s="5" t="s">
        <v>287</v>
      </c>
      <c r="B294" s="21">
        <v>0</v>
      </c>
      <c r="C294" s="21">
        <v>0</v>
      </c>
      <c r="D294" s="21">
        <v>0</v>
      </c>
      <c r="E294" s="21">
        <v>0</v>
      </c>
      <c r="F294" s="21">
        <v>0</v>
      </c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</row>
    <row r="295" spans="1:14" ht="30" x14ac:dyDescent="0.25">
      <c r="A295" s="6" t="s">
        <v>288</v>
      </c>
      <c r="B295" s="15">
        <v>0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</row>
    <row r="296" spans="1:14" ht="30" x14ac:dyDescent="0.25">
      <c r="A296" s="3" t="s">
        <v>289</v>
      </c>
      <c r="B296" s="19">
        <v>411</v>
      </c>
      <c r="C296" s="19">
        <v>441</v>
      </c>
      <c r="D296" s="19">
        <v>1266</v>
      </c>
      <c r="E296" s="19">
        <v>428</v>
      </c>
      <c r="F296" s="19">
        <v>397</v>
      </c>
      <c r="G296" s="19">
        <v>443</v>
      </c>
      <c r="H296" s="19">
        <v>391</v>
      </c>
      <c r="I296" s="19">
        <v>440</v>
      </c>
      <c r="J296" s="19">
        <v>1372</v>
      </c>
      <c r="K296" s="19">
        <f>K297+K301+K304</f>
        <v>384.32</v>
      </c>
      <c r="L296" s="20">
        <v>287.2</v>
      </c>
      <c r="M296" s="27">
        <v>382.4</v>
      </c>
      <c r="N296" s="19">
        <v>608</v>
      </c>
    </row>
    <row r="297" spans="1:14" x14ac:dyDescent="0.25">
      <c r="A297" s="5" t="s">
        <v>290</v>
      </c>
      <c r="B297" s="21">
        <v>411</v>
      </c>
      <c r="C297" s="21">
        <v>441</v>
      </c>
      <c r="D297" s="21">
        <v>1266</v>
      </c>
      <c r="E297" s="21">
        <v>428</v>
      </c>
      <c r="F297" s="21">
        <v>397</v>
      </c>
      <c r="G297" s="21">
        <v>443</v>
      </c>
      <c r="H297" s="21">
        <v>391</v>
      </c>
      <c r="I297" s="21">
        <v>440</v>
      </c>
      <c r="J297" s="21">
        <v>1372</v>
      </c>
      <c r="K297" s="21">
        <f>SUM(K298:K300)</f>
        <v>384.32</v>
      </c>
      <c r="L297" s="22">
        <v>287.2</v>
      </c>
      <c r="M297" s="21">
        <v>382.4</v>
      </c>
      <c r="N297" s="21">
        <v>608</v>
      </c>
    </row>
    <row r="298" spans="1:14" x14ac:dyDescent="0.25">
      <c r="A298" s="6" t="s">
        <v>291</v>
      </c>
      <c r="B298" s="15">
        <v>7</v>
      </c>
      <c r="C298" s="15">
        <v>0</v>
      </c>
      <c r="D298" s="15">
        <v>894</v>
      </c>
      <c r="E298" s="15">
        <v>75</v>
      </c>
      <c r="F298" s="15">
        <v>0</v>
      </c>
      <c r="G298" s="15">
        <v>49</v>
      </c>
      <c r="H298" s="15">
        <v>59</v>
      </c>
      <c r="I298" s="15">
        <v>74</v>
      </c>
      <c r="J298" s="15">
        <v>0</v>
      </c>
      <c r="K298" s="15">
        <v>33</v>
      </c>
      <c r="L298" s="15">
        <v>0</v>
      </c>
      <c r="M298" s="15">
        <v>0</v>
      </c>
      <c r="N298" s="15">
        <v>0</v>
      </c>
    </row>
    <row r="299" spans="1:14" x14ac:dyDescent="0.25">
      <c r="A299" s="6" t="s">
        <v>292</v>
      </c>
      <c r="B299" s="15">
        <v>126</v>
      </c>
      <c r="C299" s="15">
        <v>155</v>
      </c>
      <c r="D299" s="15">
        <v>118</v>
      </c>
      <c r="E299" s="15">
        <v>115</v>
      </c>
      <c r="F299" s="15">
        <v>133</v>
      </c>
      <c r="G299" s="15">
        <v>138</v>
      </c>
      <c r="H299" s="15">
        <v>84</v>
      </c>
      <c r="I299" s="15">
        <v>77</v>
      </c>
      <c r="J299" s="15">
        <v>465</v>
      </c>
      <c r="K299" s="15">
        <v>89.46</v>
      </c>
      <c r="L299" s="15">
        <v>0</v>
      </c>
      <c r="M299" s="15">
        <v>0</v>
      </c>
      <c r="N299" s="15">
        <v>0</v>
      </c>
    </row>
    <row r="300" spans="1:14" x14ac:dyDescent="0.25">
      <c r="A300" s="6" t="s">
        <v>293</v>
      </c>
      <c r="B300" s="15">
        <v>278</v>
      </c>
      <c r="C300" s="15">
        <v>286</v>
      </c>
      <c r="D300" s="15">
        <v>255</v>
      </c>
      <c r="E300" s="15">
        <v>237</v>
      </c>
      <c r="F300" s="15">
        <v>263</v>
      </c>
      <c r="G300" s="15">
        <v>255</v>
      </c>
      <c r="H300" s="15">
        <v>248</v>
      </c>
      <c r="I300" s="15">
        <v>290</v>
      </c>
      <c r="J300" s="15">
        <v>907</v>
      </c>
      <c r="K300" s="15">
        <v>261.86</v>
      </c>
      <c r="L300" s="15">
        <v>287.2</v>
      </c>
      <c r="M300" s="15">
        <v>382.4</v>
      </c>
      <c r="N300" s="15">
        <v>608</v>
      </c>
    </row>
    <row r="301" spans="1:14" x14ac:dyDescent="0.25">
      <c r="A301" s="5" t="s">
        <v>294</v>
      </c>
      <c r="B301" s="21">
        <v>0</v>
      </c>
      <c r="C301" s="21">
        <v>0</v>
      </c>
      <c r="D301" s="21">
        <v>0</v>
      </c>
      <c r="E301" s="21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</row>
    <row r="302" spans="1:14" x14ac:dyDescent="0.25">
      <c r="A302" s="6" t="s">
        <v>295</v>
      </c>
      <c r="B302" s="15">
        <v>0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</row>
    <row r="303" spans="1:14" x14ac:dyDescent="0.25">
      <c r="A303" s="6" t="s">
        <v>296</v>
      </c>
      <c r="B303" s="15">
        <v>0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</row>
    <row r="304" spans="1:14" ht="30" x14ac:dyDescent="0.25">
      <c r="A304" s="5" t="s">
        <v>297</v>
      </c>
      <c r="B304" s="21">
        <v>0</v>
      </c>
      <c r="C304" s="21">
        <v>0</v>
      </c>
      <c r="D304" s="21">
        <v>0</v>
      </c>
      <c r="E304" s="21">
        <v>0</v>
      </c>
      <c r="F304" s="21">
        <v>0</v>
      </c>
      <c r="G304" s="21">
        <v>0</v>
      </c>
      <c r="H304" s="21">
        <v>0</v>
      </c>
      <c r="I304" s="21">
        <v>0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</row>
    <row r="305" spans="1:14" ht="45" x14ac:dyDescent="0.25">
      <c r="A305" s="6" t="s">
        <v>298</v>
      </c>
      <c r="B305" s="15">
        <v>0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</row>
    <row r="306" spans="1:14" ht="30" x14ac:dyDescent="0.25">
      <c r="A306" s="3" t="s">
        <v>299</v>
      </c>
      <c r="B306" s="19">
        <v>3137</v>
      </c>
      <c r="C306" s="19">
        <v>6397</v>
      </c>
      <c r="D306" s="19">
        <v>2808</v>
      </c>
      <c r="E306" s="19">
        <v>5666</v>
      </c>
      <c r="F306" s="19">
        <v>12414</v>
      </c>
      <c r="G306" s="19">
        <v>21285</v>
      </c>
      <c r="H306" s="19">
        <v>18099</v>
      </c>
      <c r="I306" s="19">
        <v>25994</v>
      </c>
      <c r="J306" s="19">
        <v>25265</v>
      </c>
      <c r="K306" s="19">
        <f>K307+K311</f>
        <v>37157.839999999997</v>
      </c>
      <c r="L306" s="20">
        <v>46107.519999999997</v>
      </c>
      <c r="M306" s="27">
        <v>51785.83</v>
      </c>
      <c r="N306" s="19">
        <v>44970.26</v>
      </c>
    </row>
    <row r="307" spans="1:14" x14ac:dyDescent="0.25">
      <c r="A307" s="5" t="s">
        <v>300</v>
      </c>
      <c r="B307" s="21">
        <v>3137</v>
      </c>
      <c r="C307" s="21">
        <v>6397</v>
      </c>
      <c r="D307" s="21">
        <v>2808</v>
      </c>
      <c r="E307" s="21">
        <v>5666</v>
      </c>
      <c r="F307" s="21">
        <v>12414</v>
      </c>
      <c r="G307" s="21">
        <v>21285</v>
      </c>
      <c r="H307" s="21">
        <v>18099</v>
      </c>
      <c r="I307" s="21">
        <v>25994</v>
      </c>
      <c r="J307" s="21">
        <v>25265</v>
      </c>
      <c r="K307" s="21">
        <f>SUM(K308:K310)</f>
        <v>37157.839999999997</v>
      </c>
      <c r="L307" s="22">
        <v>46107.519999999997</v>
      </c>
      <c r="M307" s="21">
        <v>51785.83</v>
      </c>
      <c r="N307" s="21">
        <v>44970.26</v>
      </c>
    </row>
    <row r="308" spans="1:14" x14ac:dyDescent="0.25">
      <c r="A308" s="6" t="s">
        <v>301</v>
      </c>
      <c r="B308" s="15">
        <v>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/>
    </row>
    <row r="309" spans="1:14" x14ac:dyDescent="0.25">
      <c r="A309" s="6" t="s">
        <v>302</v>
      </c>
      <c r="B309" s="15">
        <v>3137</v>
      </c>
      <c r="C309" s="15">
        <v>6397</v>
      </c>
      <c r="D309" s="15">
        <v>2808</v>
      </c>
      <c r="E309" s="15">
        <v>5666</v>
      </c>
      <c r="F309" s="15">
        <v>12414</v>
      </c>
      <c r="G309" s="15">
        <v>21285</v>
      </c>
      <c r="H309" s="15">
        <v>18099</v>
      </c>
      <c r="I309" s="15">
        <v>25994</v>
      </c>
      <c r="J309" s="15">
        <v>25265</v>
      </c>
      <c r="K309" s="15">
        <v>37157.839999999997</v>
      </c>
      <c r="L309" s="15">
        <v>46107.519999999997</v>
      </c>
      <c r="M309" s="15">
        <v>51785.83</v>
      </c>
      <c r="N309" s="15">
        <v>44970.26</v>
      </c>
    </row>
    <row r="310" spans="1:14" x14ac:dyDescent="0.25">
      <c r="A310" s="6" t="s">
        <v>303</v>
      </c>
      <c r="B310" s="15">
        <v>0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</row>
    <row r="311" spans="1:14" ht="30" x14ac:dyDescent="0.25">
      <c r="A311" s="5" t="s">
        <v>304</v>
      </c>
      <c r="B311" s="21">
        <v>0</v>
      </c>
      <c r="C311" s="21">
        <v>0</v>
      </c>
      <c r="D311" s="21">
        <v>0</v>
      </c>
      <c r="E311" s="21">
        <v>0</v>
      </c>
      <c r="F311" s="21">
        <v>0</v>
      </c>
      <c r="G311" s="21">
        <v>0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</row>
    <row r="312" spans="1:14" ht="45" x14ac:dyDescent="0.25">
      <c r="A312" s="6" t="s">
        <v>305</v>
      </c>
      <c r="B312" s="15">
        <v>0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</row>
    <row r="313" spans="1:14" ht="45" x14ac:dyDescent="0.25">
      <c r="A313" s="3" t="s">
        <v>306</v>
      </c>
      <c r="B313" s="19">
        <v>14787</v>
      </c>
      <c r="C313" s="19">
        <v>7865</v>
      </c>
      <c r="D313" s="19">
        <v>8181</v>
      </c>
      <c r="E313" s="19">
        <v>14107</v>
      </c>
      <c r="F313" s="19">
        <v>19554</v>
      </c>
      <c r="G313" s="19">
        <v>20246</v>
      </c>
      <c r="H313" s="19">
        <v>16147</v>
      </c>
      <c r="I313" s="19">
        <v>20625</v>
      </c>
      <c r="J313" s="19">
        <v>23747</v>
      </c>
      <c r="K313" s="19">
        <f>K314+K341+K344+K351</f>
        <v>31880.26</v>
      </c>
      <c r="L313" s="20">
        <v>36626.11</v>
      </c>
      <c r="M313" s="27">
        <v>42873.06</v>
      </c>
      <c r="N313" s="19">
        <v>35977.040000000001</v>
      </c>
    </row>
    <row r="314" spans="1:14" x14ac:dyDescent="0.25">
      <c r="A314" s="5" t="s">
        <v>307</v>
      </c>
      <c r="B314" s="21">
        <v>7504</v>
      </c>
      <c r="C314" s="21">
        <v>7865</v>
      </c>
      <c r="D314" s="21">
        <v>7594</v>
      </c>
      <c r="E314" s="21">
        <v>10704</v>
      </c>
      <c r="F314" s="21">
        <v>13070</v>
      </c>
      <c r="G314" s="21">
        <v>11869</v>
      </c>
      <c r="H314" s="21">
        <v>10373</v>
      </c>
      <c r="I314" s="21">
        <v>9787</v>
      </c>
      <c r="J314" s="21">
        <v>9464</v>
      </c>
      <c r="K314" s="21">
        <f>SUM(K315:K340)</f>
        <v>9594.0099999999984</v>
      </c>
      <c r="L314" s="22">
        <v>10034.86</v>
      </c>
      <c r="M314" s="21">
        <v>10091.81</v>
      </c>
      <c r="N314" s="21">
        <v>7924.5399999999991</v>
      </c>
    </row>
    <row r="315" spans="1:14" x14ac:dyDescent="0.25">
      <c r="A315" s="6" t="s">
        <v>308</v>
      </c>
      <c r="B315" s="15">
        <v>1962</v>
      </c>
      <c r="C315" s="15">
        <v>1869</v>
      </c>
      <c r="D315" s="15">
        <v>2086</v>
      </c>
      <c r="E315" s="15">
        <v>1947</v>
      </c>
      <c r="F315" s="15">
        <v>1775</v>
      </c>
      <c r="G315" s="15">
        <v>1315</v>
      </c>
      <c r="H315" s="15">
        <v>1341</v>
      </c>
      <c r="I315" s="15">
        <v>1155</v>
      </c>
      <c r="J315" s="15">
        <v>1203</v>
      </c>
      <c r="K315" s="15">
        <v>1197</v>
      </c>
      <c r="L315" s="15">
        <v>1143.68</v>
      </c>
      <c r="M315" s="15">
        <v>746.5</v>
      </c>
      <c r="N315" s="15">
        <v>391.43</v>
      </c>
    </row>
    <row r="316" spans="1:14" x14ac:dyDescent="0.25">
      <c r="A316" s="6" t="s">
        <v>309</v>
      </c>
      <c r="B316" s="15">
        <v>0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</row>
    <row r="317" spans="1:14" x14ac:dyDescent="0.25">
      <c r="A317" s="6" t="s">
        <v>310</v>
      </c>
      <c r="B317" s="15">
        <v>0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</row>
    <row r="318" spans="1:14" x14ac:dyDescent="0.25">
      <c r="A318" s="6" t="s">
        <v>311</v>
      </c>
      <c r="B318" s="15">
        <v>1</v>
      </c>
      <c r="C318" s="15">
        <v>0</v>
      </c>
      <c r="D318" s="15">
        <v>0</v>
      </c>
      <c r="E318" s="1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</row>
    <row r="319" spans="1:14" x14ac:dyDescent="0.25">
      <c r="A319" s="6" t="s">
        <v>312</v>
      </c>
      <c r="B319" s="15">
        <v>0</v>
      </c>
      <c r="C319" s="15">
        <v>0</v>
      </c>
      <c r="D319" s="15">
        <v>0</v>
      </c>
      <c r="E319" s="15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</row>
    <row r="320" spans="1:14" x14ac:dyDescent="0.25">
      <c r="A320" s="6" t="s">
        <v>313</v>
      </c>
      <c r="B320" s="15">
        <v>0</v>
      </c>
      <c r="C320" s="15">
        <v>0</v>
      </c>
      <c r="D320" s="15">
        <v>0</v>
      </c>
      <c r="E320" s="1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</row>
    <row r="321" spans="1:14" x14ac:dyDescent="0.25">
      <c r="A321" s="6" t="s">
        <v>314</v>
      </c>
      <c r="B321" s="15">
        <v>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</row>
    <row r="322" spans="1:14" x14ac:dyDescent="0.25">
      <c r="A322" s="6" t="s">
        <v>315</v>
      </c>
      <c r="B322" s="15">
        <v>279</v>
      </c>
      <c r="C322" s="15">
        <v>500</v>
      </c>
      <c r="D322" s="15">
        <v>678</v>
      </c>
      <c r="E322" s="15">
        <v>738</v>
      </c>
      <c r="F322" s="15">
        <v>926</v>
      </c>
      <c r="G322" s="15">
        <v>683</v>
      </c>
      <c r="H322" s="15">
        <v>708</v>
      </c>
      <c r="I322" s="15">
        <v>564</v>
      </c>
      <c r="J322" s="15">
        <v>506</v>
      </c>
      <c r="K322" s="15">
        <v>562.5</v>
      </c>
      <c r="L322" s="15">
        <v>534.75</v>
      </c>
      <c r="M322" s="15">
        <v>486.3</v>
      </c>
      <c r="N322" s="15">
        <v>429.75</v>
      </c>
    </row>
    <row r="323" spans="1:14" x14ac:dyDescent="0.25">
      <c r="A323" s="6" t="s">
        <v>316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</row>
    <row r="324" spans="1:14" ht="30" x14ac:dyDescent="0.25">
      <c r="A324" s="6" t="s">
        <v>317</v>
      </c>
      <c r="B324" s="15">
        <v>472</v>
      </c>
      <c r="C324" s="15">
        <v>501</v>
      </c>
      <c r="D324" s="15">
        <v>532</v>
      </c>
      <c r="E324" s="15">
        <v>513</v>
      </c>
      <c r="F324" s="15">
        <v>598</v>
      </c>
      <c r="G324" s="15">
        <v>485</v>
      </c>
      <c r="H324" s="15">
        <v>538</v>
      </c>
      <c r="I324" s="15">
        <v>612</v>
      </c>
      <c r="J324" s="15">
        <v>568</v>
      </c>
      <c r="K324" s="15">
        <v>571.28</v>
      </c>
      <c r="L324" s="15">
        <v>549.48</v>
      </c>
      <c r="M324" s="15">
        <v>394.06</v>
      </c>
      <c r="N324" s="15">
        <v>232.33</v>
      </c>
    </row>
    <row r="325" spans="1:14" ht="30" x14ac:dyDescent="0.25">
      <c r="A325" s="6" t="s">
        <v>318</v>
      </c>
      <c r="B325" s="15">
        <v>12</v>
      </c>
      <c r="C325" s="15">
        <v>23</v>
      </c>
      <c r="D325" s="15">
        <v>11</v>
      </c>
      <c r="E325" s="15">
        <v>12</v>
      </c>
      <c r="F325" s="15">
        <v>7</v>
      </c>
      <c r="G325" s="15">
        <v>1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24.98</v>
      </c>
      <c r="N325" s="15">
        <v>61.97</v>
      </c>
    </row>
    <row r="326" spans="1:14" x14ac:dyDescent="0.25">
      <c r="A326" s="6" t="s">
        <v>319</v>
      </c>
      <c r="B326" s="15">
        <v>10</v>
      </c>
      <c r="C326" s="15">
        <v>18</v>
      </c>
      <c r="D326" s="15">
        <v>40</v>
      </c>
      <c r="E326" s="15">
        <v>18</v>
      </c>
      <c r="F326" s="15">
        <v>30</v>
      </c>
      <c r="G326" s="15">
        <v>48</v>
      </c>
      <c r="H326" s="15">
        <v>40</v>
      </c>
      <c r="I326" s="15">
        <v>102</v>
      </c>
      <c r="J326" s="15">
        <v>104</v>
      </c>
      <c r="K326" s="15">
        <v>139.44999999999999</v>
      </c>
      <c r="L326" s="15">
        <v>163.62</v>
      </c>
      <c r="M326" s="15">
        <v>159.12</v>
      </c>
      <c r="N326" s="15">
        <v>127.84</v>
      </c>
    </row>
    <row r="327" spans="1:14" x14ac:dyDescent="0.25">
      <c r="A327" s="6" t="s">
        <v>320</v>
      </c>
      <c r="B327" s="15">
        <v>89</v>
      </c>
      <c r="C327" s="15">
        <v>186</v>
      </c>
      <c r="D327" s="15">
        <v>139</v>
      </c>
      <c r="E327" s="15">
        <v>278</v>
      </c>
      <c r="F327" s="15">
        <v>149</v>
      </c>
      <c r="G327" s="15">
        <v>330</v>
      </c>
      <c r="H327" s="15">
        <v>151</v>
      </c>
      <c r="I327" s="15">
        <v>269</v>
      </c>
      <c r="J327" s="15">
        <v>300</v>
      </c>
      <c r="K327" s="15">
        <v>322.45</v>
      </c>
      <c r="L327" s="15">
        <v>298.55</v>
      </c>
      <c r="M327" s="15">
        <v>294.45</v>
      </c>
      <c r="N327" s="15">
        <v>283.64999999999998</v>
      </c>
    </row>
    <row r="328" spans="1:14" x14ac:dyDescent="0.25">
      <c r="A328" s="6" t="s">
        <v>321</v>
      </c>
      <c r="B328" s="15">
        <v>0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</row>
    <row r="329" spans="1:14" x14ac:dyDescent="0.25">
      <c r="A329" s="6" t="s">
        <v>322</v>
      </c>
      <c r="B329" s="15">
        <v>0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</row>
    <row r="330" spans="1:14" x14ac:dyDescent="0.25">
      <c r="A330" s="6" t="s">
        <v>323</v>
      </c>
      <c r="B330" s="15">
        <v>50</v>
      </c>
      <c r="C330" s="15">
        <v>58</v>
      </c>
      <c r="D330" s="15">
        <v>160</v>
      </c>
      <c r="E330" s="15">
        <v>47</v>
      </c>
      <c r="F330" s="15">
        <v>40</v>
      </c>
      <c r="G330" s="15">
        <v>51</v>
      </c>
      <c r="H330" s="15">
        <v>106</v>
      </c>
      <c r="I330" s="15">
        <v>31</v>
      </c>
      <c r="J330" s="15">
        <v>57</v>
      </c>
      <c r="K330" s="15">
        <v>34.15</v>
      </c>
      <c r="L330" s="15">
        <v>33.33</v>
      </c>
      <c r="M330" s="15">
        <v>31.2</v>
      </c>
      <c r="N330" s="15">
        <v>37.35</v>
      </c>
    </row>
    <row r="331" spans="1:14" x14ac:dyDescent="0.25">
      <c r="A331" s="6" t="s">
        <v>324</v>
      </c>
      <c r="B331" s="15">
        <v>360</v>
      </c>
      <c r="C331" s="15">
        <v>458</v>
      </c>
      <c r="D331" s="15">
        <v>389</v>
      </c>
      <c r="E331" s="15">
        <v>583</v>
      </c>
      <c r="F331" s="15">
        <v>902</v>
      </c>
      <c r="G331" s="15">
        <v>954</v>
      </c>
      <c r="H331" s="15">
        <v>647</v>
      </c>
      <c r="I331" s="15">
        <v>206</v>
      </c>
      <c r="J331" s="15">
        <v>80</v>
      </c>
      <c r="K331" s="15">
        <v>54.06</v>
      </c>
      <c r="L331" s="15">
        <v>125.49</v>
      </c>
      <c r="M331" s="15">
        <v>122.99</v>
      </c>
      <c r="N331" s="15">
        <v>35.11</v>
      </c>
    </row>
    <row r="332" spans="1:14" x14ac:dyDescent="0.25">
      <c r="A332" s="6" t="s">
        <v>325</v>
      </c>
      <c r="B332" s="15">
        <v>109</v>
      </c>
      <c r="C332" s="15">
        <v>145</v>
      </c>
      <c r="D332" s="15">
        <v>31</v>
      </c>
      <c r="E332" s="15">
        <v>72</v>
      </c>
      <c r="F332" s="15">
        <v>28</v>
      </c>
      <c r="G332" s="15">
        <v>113</v>
      </c>
      <c r="H332" s="15">
        <v>316</v>
      </c>
      <c r="I332" s="15">
        <v>369</v>
      </c>
      <c r="J332" s="15">
        <v>52</v>
      </c>
      <c r="K332" s="15">
        <v>131.36000000000001</v>
      </c>
      <c r="L332" s="15">
        <v>250.02</v>
      </c>
      <c r="M332" s="15">
        <v>270.94</v>
      </c>
      <c r="N332" s="15">
        <v>203.94</v>
      </c>
    </row>
    <row r="333" spans="1:14" x14ac:dyDescent="0.25">
      <c r="A333" s="6" t="s">
        <v>326</v>
      </c>
      <c r="B333" s="15">
        <v>320</v>
      </c>
      <c r="C333" s="15">
        <v>420</v>
      </c>
      <c r="D333" s="15">
        <v>420</v>
      </c>
      <c r="E333" s="15">
        <v>524</v>
      </c>
      <c r="F333" s="15">
        <v>904</v>
      </c>
      <c r="G333" s="15">
        <v>56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</row>
    <row r="334" spans="1:14" x14ac:dyDescent="0.25">
      <c r="A334" s="6" t="s">
        <v>327</v>
      </c>
      <c r="B334" s="15">
        <v>2151</v>
      </c>
      <c r="C334" s="15">
        <v>1667</v>
      </c>
      <c r="D334" s="15">
        <v>1460</v>
      </c>
      <c r="E334" s="15">
        <v>1643</v>
      </c>
      <c r="F334" s="15">
        <v>1162</v>
      </c>
      <c r="G334" s="15">
        <v>1550</v>
      </c>
      <c r="H334" s="15">
        <v>1576</v>
      </c>
      <c r="I334" s="15">
        <v>1471</v>
      </c>
      <c r="J334" s="15">
        <v>2131</v>
      </c>
      <c r="K334" s="15">
        <v>2389.89</v>
      </c>
      <c r="L334" s="15">
        <v>2681.44</v>
      </c>
      <c r="M334" s="15">
        <v>2951.26</v>
      </c>
      <c r="N334" s="15">
        <v>2692.65</v>
      </c>
    </row>
    <row r="335" spans="1:14" x14ac:dyDescent="0.25">
      <c r="A335" s="6" t="s">
        <v>328</v>
      </c>
      <c r="B335" s="15">
        <v>0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</row>
    <row r="336" spans="1:14" x14ac:dyDescent="0.25">
      <c r="A336" s="6" t="s">
        <v>329</v>
      </c>
      <c r="B336" s="15">
        <v>1590</v>
      </c>
      <c r="C336" s="15">
        <v>2018</v>
      </c>
      <c r="D336" s="15">
        <v>1647</v>
      </c>
      <c r="E336" s="15">
        <v>4329</v>
      </c>
      <c r="F336" s="15">
        <v>6549</v>
      </c>
      <c r="G336" s="15">
        <v>6284</v>
      </c>
      <c r="H336" s="15">
        <v>4949</v>
      </c>
      <c r="I336" s="15">
        <v>5009</v>
      </c>
      <c r="J336" s="15">
        <v>4464</v>
      </c>
      <c r="K336" s="15">
        <v>4191.87</v>
      </c>
      <c r="L336" s="15">
        <v>4254.5</v>
      </c>
      <c r="M336" s="15">
        <v>4610.01</v>
      </c>
      <c r="N336" s="15">
        <v>3428.52</v>
      </c>
    </row>
    <row r="337" spans="1:14" x14ac:dyDescent="0.25">
      <c r="A337" s="6" t="s">
        <v>330</v>
      </c>
      <c r="B337" s="15">
        <v>0</v>
      </c>
      <c r="C337" s="15">
        <v>0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</row>
    <row r="338" spans="1:14" x14ac:dyDescent="0.25">
      <c r="A338" s="6" t="s">
        <v>331</v>
      </c>
      <c r="B338" s="15">
        <v>0</v>
      </c>
      <c r="C338" s="15">
        <v>0</v>
      </c>
      <c r="D338" s="15">
        <v>0</v>
      </c>
      <c r="E338" s="15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</row>
    <row r="339" spans="1:14" x14ac:dyDescent="0.25">
      <c r="A339" s="6" t="s">
        <v>332</v>
      </c>
      <c r="B339" s="15">
        <v>0</v>
      </c>
      <c r="C339" s="15">
        <v>0</v>
      </c>
      <c r="D339" s="15">
        <v>0</v>
      </c>
      <c r="E339" s="1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</row>
    <row r="340" spans="1:14" x14ac:dyDescent="0.25">
      <c r="A340" s="6" t="s">
        <v>333</v>
      </c>
      <c r="B340" s="15">
        <v>0</v>
      </c>
      <c r="C340" s="15">
        <v>0</v>
      </c>
      <c r="D340" s="15">
        <v>0</v>
      </c>
      <c r="E340" s="15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</row>
    <row r="341" spans="1:14" x14ac:dyDescent="0.25">
      <c r="A341" s="5" t="s">
        <v>334</v>
      </c>
      <c r="B341" s="21">
        <v>0</v>
      </c>
      <c r="C341" s="21">
        <v>0</v>
      </c>
      <c r="D341" s="21">
        <v>0</v>
      </c>
      <c r="E341" s="21">
        <v>0</v>
      </c>
      <c r="F341" s="21">
        <v>0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15">
        <v>0</v>
      </c>
    </row>
    <row r="342" spans="1:14" x14ac:dyDescent="0.25">
      <c r="A342" s="6" t="s">
        <v>335</v>
      </c>
      <c r="B342" s="15">
        <v>0</v>
      </c>
      <c r="C342" s="15">
        <v>0</v>
      </c>
      <c r="D342" s="15">
        <v>0</v>
      </c>
      <c r="E342" s="15">
        <v>0</v>
      </c>
      <c r="F342" s="15">
        <v>0</v>
      </c>
      <c r="G342" s="15">
        <v>0</v>
      </c>
      <c r="H342" s="15">
        <v>0</v>
      </c>
      <c r="I342" s="15">
        <v>0</v>
      </c>
      <c r="J342" s="15">
        <v>0</v>
      </c>
      <c r="K342" s="15">
        <v>0</v>
      </c>
      <c r="L342" s="15">
        <v>0</v>
      </c>
      <c r="M342" s="15">
        <v>0</v>
      </c>
      <c r="N342" s="15">
        <v>0</v>
      </c>
    </row>
    <row r="343" spans="1:14" x14ac:dyDescent="0.25">
      <c r="A343" s="6" t="s">
        <v>336</v>
      </c>
      <c r="B343" s="15">
        <v>0</v>
      </c>
      <c r="C343" s="15">
        <v>0</v>
      </c>
      <c r="D343" s="15">
        <v>0</v>
      </c>
      <c r="E343" s="15">
        <v>0</v>
      </c>
      <c r="F343" s="15">
        <v>0</v>
      </c>
      <c r="G343" s="15">
        <v>0</v>
      </c>
      <c r="H343" s="15">
        <v>0</v>
      </c>
      <c r="I343" s="15">
        <v>0</v>
      </c>
      <c r="J343" s="15">
        <v>0</v>
      </c>
      <c r="K343" s="15">
        <v>0</v>
      </c>
      <c r="L343" s="15">
        <v>0</v>
      </c>
      <c r="M343" s="15">
        <v>0</v>
      </c>
      <c r="N343" s="15">
        <v>0</v>
      </c>
    </row>
    <row r="344" spans="1:14" x14ac:dyDescent="0.25">
      <c r="A344" s="5" t="s">
        <v>337</v>
      </c>
      <c r="B344" s="21">
        <v>7283</v>
      </c>
      <c r="C344" s="21">
        <v>0</v>
      </c>
      <c r="D344" s="21">
        <v>587</v>
      </c>
      <c r="E344" s="21">
        <v>3403</v>
      </c>
      <c r="F344" s="21">
        <v>6484</v>
      </c>
      <c r="G344" s="21">
        <v>8377</v>
      </c>
      <c r="H344" s="21">
        <v>5774</v>
      </c>
      <c r="I344" s="21">
        <v>10839</v>
      </c>
      <c r="J344" s="21">
        <v>14283</v>
      </c>
      <c r="K344" s="21">
        <f>SUM(K345:K350)</f>
        <v>22286.25</v>
      </c>
      <c r="L344" s="22">
        <v>26591.25</v>
      </c>
      <c r="M344" s="21">
        <v>32781.25</v>
      </c>
      <c r="N344" s="21">
        <v>28052.5</v>
      </c>
    </row>
    <row r="345" spans="1:14" x14ac:dyDescent="0.25">
      <c r="A345" s="6" t="s">
        <v>338</v>
      </c>
      <c r="B345" s="15">
        <v>0</v>
      </c>
      <c r="C345" s="15">
        <v>0</v>
      </c>
      <c r="D345" s="15">
        <v>123</v>
      </c>
      <c r="E345" s="15">
        <v>686</v>
      </c>
      <c r="F345" s="15">
        <v>2474</v>
      </c>
      <c r="G345" s="15">
        <v>5680</v>
      </c>
      <c r="H345" s="15">
        <v>4558</v>
      </c>
      <c r="I345" s="15">
        <v>10839</v>
      </c>
      <c r="J345" s="15">
        <v>14278</v>
      </c>
      <c r="K345" s="15">
        <v>22246.25</v>
      </c>
      <c r="L345" s="15">
        <v>26591.25</v>
      </c>
      <c r="M345" s="15">
        <v>32781.25</v>
      </c>
      <c r="N345" s="15">
        <v>28052.5</v>
      </c>
    </row>
    <row r="346" spans="1:14" x14ac:dyDescent="0.25">
      <c r="A346" s="6" t="s">
        <v>339</v>
      </c>
      <c r="B346" s="15">
        <v>0</v>
      </c>
      <c r="C346" s="15">
        <v>0</v>
      </c>
      <c r="D346" s="15">
        <v>0</v>
      </c>
      <c r="E346" s="15">
        <v>0</v>
      </c>
      <c r="F346" s="15">
        <v>0</v>
      </c>
      <c r="G346" s="15">
        <v>0</v>
      </c>
      <c r="H346" s="15">
        <v>0</v>
      </c>
      <c r="I346" s="15">
        <v>0</v>
      </c>
      <c r="J346" s="15">
        <v>0</v>
      </c>
      <c r="K346" s="15">
        <v>0</v>
      </c>
      <c r="L346" s="15">
        <v>0</v>
      </c>
      <c r="M346" s="15">
        <v>0</v>
      </c>
      <c r="N346" s="15">
        <v>0</v>
      </c>
    </row>
    <row r="347" spans="1:14" x14ac:dyDescent="0.25">
      <c r="A347" s="6" t="s">
        <v>340</v>
      </c>
      <c r="B347" s="15">
        <v>0</v>
      </c>
      <c r="C347" s="15">
        <v>0</v>
      </c>
      <c r="D347" s="15">
        <v>0</v>
      </c>
      <c r="E347" s="15">
        <v>0</v>
      </c>
      <c r="F347" s="15">
        <v>0</v>
      </c>
      <c r="G347" s="15">
        <v>0</v>
      </c>
      <c r="H347" s="15">
        <v>0</v>
      </c>
      <c r="I347" s="15">
        <v>0</v>
      </c>
      <c r="J347" s="15">
        <v>0</v>
      </c>
      <c r="K347" s="15">
        <v>0</v>
      </c>
      <c r="L347" s="15">
        <v>0</v>
      </c>
      <c r="M347" s="15">
        <v>0</v>
      </c>
      <c r="N347" s="15">
        <v>0</v>
      </c>
    </row>
    <row r="348" spans="1:14" x14ac:dyDescent="0.25">
      <c r="A348" s="6" t="s">
        <v>341</v>
      </c>
      <c r="B348" s="15">
        <v>7255</v>
      </c>
      <c r="C348" s="15">
        <v>0</v>
      </c>
      <c r="D348" s="15">
        <v>70</v>
      </c>
      <c r="E348" s="15">
        <v>2420</v>
      </c>
      <c r="F348" s="15">
        <v>2840</v>
      </c>
      <c r="G348" s="15">
        <v>335</v>
      </c>
      <c r="H348" s="15">
        <v>0</v>
      </c>
      <c r="I348" s="15">
        <v>0</v>
      </c>
      <c r="J348" s="15">
        <v>0</v>
      </c>
      <c r="K348" s="15">
        <v>0</v>
      </c>
      <c r="L348" s="15">
        <v>0</v>
      </c>
      <c r="M348" s="15">
        <v>0</v>
      </c>
      <c r="N348" s="15">
        <v>0</v>
      </c>
    </row>
    <row r="349" spans="1:14" x14ac:dyDescent="0.25">
      <c r="A349" s="6" t="s">
        <v>342</v>
      </c>
      <c r="B349" s="15">
        <v>28</v>
      </c>
      <c r="C349" s="15">
        <v>0</v>
      </c>
      <c r="D349" s="15">
        <v>394</v>
      </c>
      <c r="E349" s="15">
        <v>297</v>
      </c>
      <c r="F349" s="15">
        <v>1171</v>
      </c>
      <c r="G349" s="15">
        <v>2362</v>
      </c>
      <c r="H349" s="15">
        <v>1217</v>
      </c>
      <c r="I349" s="15">
        <v>0</v>
      </c>
      <c r="J349" s="15">
        <v>0</v>
      </c>
      <c r="K349" s="15">
        <v>0</v>
      </c>
      <c r="L349" s="15">
        <v>0</v>
      </c>
      <c r="M349" s="15">
        <v>0</v>
      </c>
      <c r="N349" s="15">
        <v>0</v>
      </c>
    </row>
    <row r="350" spans="1:14" x14ac:dyDescent="0.25">
      <c r="A350" s="6" t="s">
        <v>343</v>
      </c>
      <c r="B350" s="15">
        <v>0</v>
      </c>
      <c r="C350" s="15">
        <v>0</v>
      </c>
      <c r="D350" s="15">
        <v>0</v>
      </c>
      <c r="E350" s="15">
        <v>0</v>
      </c>
      <c r="F350" s="15">
        <v>0</v>
      </c>
      <c r="G350" s="15">
        <v>0</v>
      </c>
      <c r="H350" s="15">
        <v>0</v>
      </c>
      <c r="I350" s="15">
        <v>0</v>
      </c>
      <c r="J350" s="15">
        <v>5</v>
      </c>
      <c r="K350" s="15">
        <v>40</v>
      </c>
      <c r="L350" s="15">
        <v>0</v>
      </c>
      <c r="M350" s="15">
        <v>0</v>
      </c>
      <c r="N350" s="15">
        <v>0</v>
      </c>
    </row>
    <row r="351" spans="1:14" ht="45" x14ac:dyDescent="0.25">
      <c r="A351" s="5" t="s">
        <v>344</v>
      </c>
      <c r="B351" s="21">
        <v>0</v>
      </c>
      <c r="C351" s="21">
        <v>0</v>
      </c>
      <c r="D351" s="21">
        <v>0</v>
      </c>
      <c r="E351" s="21">
        <v>0</v>
      </c>
      <c r="F351" s="21">
        <v>0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</row>
    <row r="352" spans="1:14" ht="60" x14ac:dyDescent="0.25">
      <c r="A352" s="6" t="s">
        <v>345</v>
      </c>
      <c r="B352" s="15">
        <v>0</v>
      </c>
      <c r="C352" s="15">
        <v>0</v>
      </c>
      <c r="D352" s="15">
        <v>0</v>
      </c>
      <c r="E352" s="15">
        <v>0</v>
      </c>
      <c r="F352" s="15">
        <v>0</v>
      </c>
      <c r="G352" s="15">
        <v>0</v>
      </c>
      <c r="H352" s="15">
        <v>0</v>
      </c>
      <c r="I352" s="15">
        <v>0</v>
      </c>
      <c r="J352" s="15">
        <v>0</v>
      </c>
      <c r="K352" s="15">
        <v>0</v>
      </c>
      <c r="L352" s="15">
        <v>0</v>
      </c>
      <c r="M352" s="15">
        <v>0</v>
      </c>
      <c r="N352" s="15">
        <v>0</v>
      </c>
    </row>
    <row r="353" spans="1:14" x14ac:dyDescent="0.25">
      <c r="A353" s="8" t="s">
        <v>346</v>
      </c>
      <c r="B353" s="19">
        <v>469342</v>
      </c>
      <c r="C353" s="19">
        <v>531449</v>
      </c>
      <c r="D353" s="19">
        <v>483875</v>
      </c>
      <c r="E353" s="19">
        <v>565731</v>
      </c>
      <c r="F353" s="19">
        <v>562245</v>
      </c>
      <c r="G353" s="19">
        <v>717498</v>
      </c>
      <c r="H353" s="19">
        <v>521195</v>
      </c>
      <c r="I353" s="19">
        <v>642639</v>
      </c>
      <c r="J353" s="19">
        <v>657172</v>
      </c>
      <c r="K353" s="19">
        <f>K354+K365+K367+K370+K372+K378+K380+K383+K387+K389+K391+K394+K398+K401+K404+K407+K409+K415+K418+K421+K423+K427+K429+K431+K434+K438</f>
        <v>807438.77</v>
      </c>
      <c r="L353" s="20">
        <v>811987.39</v>
      </c>
      <c r="M353" s="27">
        <v>737533.9</v>
      </c>
      <c r="N353" s="19">
        <v>774879.49</v>
      </c>
    </row>
    <row r="354" spans="1:14" ht="17.25" customHeight="1" x14ac:dyDescent="0.25">
      <c r="A354" s="5" t="s">
        <v>347</v>
      </c>
      <c r="B354" s="21">
        <v>6548</v>
      </c>
      <c r="C354" s="21">
        <v>8730</v>
      </c>
      <c r="D354" s="21">
        <v>5246</v>
      </c>
      <c r="E354" s="21">
        <v>5704</v>
      </c>
      <c r="F354" s="21">
        <v>6332</v>
      </c>
      <c r="G354" s="21">
        <v>6550</v>
      </c>
      <c r="H354" s="21">
        <v>6555</v>
      </c>
      <c r="I354" s="21">
        <v>7802</v>
      </c>
      <c r="J354" s="21">
        <v>7856</v>
      </c>
      <c r="K354" s="21">
        <f>SUM(K355:K364)</f>
        <v>11457.02</v>
      </c>
      <c r="L354" s="22">
        <v>12349.77</v>
      </c>
      <c r="M354" s="21">
        <v>12647.16</v>
      </c>
      <c r="N354" s="21">
        <v>12106.130000000001</v>
      </c>
    </row>
    <row r="355" spans="1:14" x14ac:dyDescent="0.25">
      <c r="A355" s="6" t="s">
        <v>348</v>
      </c>
      <c r="B355" s="15">
        <v>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  <c r="M355" s="15">
        <v>0</v>
      </c>
      <c r="N355" s="15">
        <v>0</v>
      </c>
    </row>
    <row r="356" spans="1:14" x14ac:dyDescent="0.25">
      <c r="A356" s="6" t="s">
        <v>349</v>
      </c>
      <c r="B356" s="15">
        <v>0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  <c r="M356" s="15">
        <v>0</v>
      </c>
      <c r="N356" s="15">
        <v>0</v>
      </c>
    </row>
    <row r="357" spans="1:14" x14ac:dyDescent="0.25">
      <c r="A357" s="6" t="s">
        <v>350</v>
      </c>
      <c r="B357" s="15">
        <v>0</v>
      </c>
      <c r="C357" s="15">
        <v>0</v>
      </c>
      <c r="D357" s="15">
        <v>0</v>
      </c>
      <c r="E357" s="15">
        <v>0</v>
      </c>
      <c r="F357" s="15">
        <v>0</v>
      </c>
      <c r="G357" s="15">
        <v>0</v>
      </c>
      <c r="H357" s="15">
        <v>0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  <c r="N357" s="15">
        <v>0</v>
      </c>
    </row>
    <row r="358" spans="1:14" x14ac:dyDescent="0.25">
      <c r="A358" s="6" t="s">
        <v>351</v>
      </c>
      <c r="B358" s="15">
        <v>463</v>
      </c>
      <c r="C358" s="15">
        <v>717</v>
      </c>
      <c r="D358" s="15">
        <v>669</v>
      </c>
      <c r="E358" s="15">
        <v>1357</v>
      </c>
      <c r="F358" s="15">
        <v>1147</v>
      </c>
      <c r="G358" s="15">
        <v>569</v>
      </c>
      <c r="H358" s="15">
        <v>423</v>
      </c>
      <c r="I358" s="15">
        <v>291</v>
      </c>
      <c r="J358" s="15">
        <v>308</v>
      </c>
      <c r="K358" s="15">
        <v>274.62</v>
      </c>
      <c r="L358" s="15">
        <v>371.22</v>
      </c>
      <c r="M358" s="15">
        <v>312.66000000000003</v>
      </c>
      <c r="N358" s="15">
        <v>214.28</v>
      </c>
    </row>
    <row r="359" spans="1:14" x14ac:dyDescent="0.25">
      <c r="A359" s="6" t="s">
        <v>352</v>
      </c>
      <c r="B359" s="15">
        <v>2953</v>
      </c>
      <c r="C359" s="15">
        <v>4309</v>
      </c>
      <c r="D359" s="15">
        <v>30</v>
      </c>
      <c r="E359" s="15">
        <v>19</v>
      </c>
      <c r="F359" s="15">
        <v>10</v>
      </c>
      <c r="G359" s="15">
        <v>26</v>
      </c>
      <c r="H359" s="15">
        <v>18</v>
      </c>
      <c r="I359" s="15">
        <v>812</v>
      </c>
      <c r="J359" s="15">
        <v>863</v>
      </c>
      <c r="K359" s="15">
        <v>2325.75</v>
      </c>
      <c r="L359" s="15">
        <v>2201.25</v>
      </c>
      <c r="M359" s="15">
        <v>2181.75</v>
      </c>
      <c r="N359" s="15">
        <v>2016.75</v>
      </c>
    </row>
    <row r="360" spans="1:14" ht="30" x14ac:dyDescent="0.25">
      <c r="A360" s="6" t="s">
        <v>353</v>
      </c>
      <c r="B360" s="15">
        <v>0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  <c r="M360" s="15">
        <v>0</v>
      </c>
      <c r="N360" s="15">
        <v>0</v>
      </c>
    </row>
    <row r="361" spans="1:14" x14ac:dyDescent="0.25">
      <c r="A361" s="6" t="s">
        <v>354</v>
      </c>
      <c r="B361" s="15">
        <v>2809</v>
      </c>
      <c r="C361" s="15">
        <v>1839</v>
      </c>
      <c r="D361" s="15">
        <v>1469</v>
      </c>
      <c r="E361" s="15">
        <v>1644</v>
      </c>
      <c r="F361" s="15">
        <v>1014</v>
      </c>
      <c r="G361" s="15">
        <v>1175</v>
      </c>
      <c r="H361" s="15">
        <v>1093</v>
      </c>
      <c r="I361" s="15">
        <v>889</v>
      </c>
      <c r="J361" s="15">
        <v>913</v>
      </c>
      <c r="K361" s="15">
        <v>1218.2</v>
      </c>
      <c r="L361" s="15">
        <v>1584.8</v>
      </c>
      <c r="M361" s="15">
        <v>1906.8</v>
      </c>
      <c r="N361" s="15">
        <v>1411.5</v>
      </c>
    </row>
    <row r="362" spans="1:14" x14ac:dyDescent="0.25">
      <c r="A362" s="6" t="s">
        <v>355</v>
      </c>
      <c r="B362" s="15">
        <v>0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  <c r="M362" s="15">
        <v>0</v>
      </c>
      <c r="N362" s="15">
        <v>0</v>
      </c>
    </row>
    <row r="363" spans="1:14" x14ac:dyDescent="0.25">
      <c r="A363" s="6" t="s">
        <v>356</v>
      </c>
      <c r="B363" s="15">
        <v>0</v>
      </c>
      <c r="C363" s="15">
        <v>1778</v>
      </c>
      <c r="D363" s="15">
        <v>2993</v>
      </c>
      <c r="E363" s="15">
        <v>2684</v>
      </c>
      <c r="F363" s="15">
        <v>3865</v>
      </c>
      <c r="G363" s="15">
        <v>4550</v>
      </c>
      <c r="H363" s="15">
        <v>4972</v>
      </c>
      <c r="I363" s="15">
        <v>5756</v>
      </c>
      <c r="J363" s="15">
        <v>5750</v>
      </c>
      <c r="K363" s="15">
        <v>7614.25</v>
      </c>
      <c r="L363" s="15">
        <v>8174.5</v>
      </c>
      <c r="M363" s="15">
        <v>8242.75</v>
      </c>
      <c r="N363" s="15">
        <v>8440</v>
      </c>
    </row>
    <row r="364" spans="1:14" x14ac:dyDescent="0.25">
      <c r="A364" s="6" t="s">
        <v>357</v>
      </c>
      <c r="B364" s="15">
        <v>323</v>
      </c>
      <c r="C364" s="15">
        <v>86</v>
      </c>
      <c r="D364" s="15">
        <v>84</v>
      </c>
      <c r="E364" s="15">
        <v>0</v>
      </c>
      <c r="F364" s="15">
        <v>297</v>
      </c>
      <c r="G364" s="15">
        <v>231</v>
      </c>
      <c r="H364" s="15">
        <v>50</v>
      </c>
      <c r="I364" s="15">
        <v>53</v>
      </c>
      <c r="J364" s="15">
        <v>22</v>
      </c>
      <c r="K364" s="15">
        <v>24.2</v>
      </c>
      <c r="L364" s="15">
        <v>18</v>
      </c>
      <c r="M364" s="15">
        <v>3.2</v>
      </c>
      <c r="N364" s="15">
        <v>23.6</v>
      </c>
    </row>
    <row r="365" spans="1:14" x14ac:dyDescent="0.25">
      <c r="A365" s="5" t="s">
        <v>358</v>
      </c>
      <c r="B365" s="21">
        <v>232</v>
      </c>
      <c r="C365" s="21">
        <v>257</v>
      </c>
      <c r="D365" s="21">
        <v>225</v>
      </c>
      <c r="E365" s="21">
        <v>182</v>
      </c>
      <c r="F365" s="21">
        <v>240</v>
      </c>
      <c r="G365" s="21">
        <v>218</v>
      </c>
      <c r="H365" s="21">
        <v>132</v>
      </c>
      <c r="I365" s="21">
        <v>121</v>
      </c>
      <c r="J365" s="21">
        <v>733</v>
      </c>
      <c r="K365" s="21">
        <f>SUM(K366)</f>
        <v>141.12</v>
      </c>
      <c r="L365" s="22">
        <v>0</v>
      </c>
      <c r="M365" s="21">
        <v>0</v>
      </c>
      <c r="N365" s="21">
        <v>0</v>
      </c>
    </row>
    <row r="366" spans="1:14" x14ac:dyDescent="0.25">
      <c r="A366" t="s">
        <v>359</v>
      </c>
      <c r="B366" s="15">
        <v>232</v>
      </c>
      <c r="C366" s="15">
        <v>257</v>
      </c>
      <c r="D366" s="15">
        <v>225</v>
      </c>
      <c r="E366" s="15">
        <v>182</v>
      </c>
      <c r="F366" s="15">
        <v>240</v>
      </c>
      <c r="G366" s="15">
        <v>218</v>
      </c>
      <c r="H366" s="15">
        <v>132</v>
      </c>
      <c r="I366" s="15">
        <v>121</v>
      </c>
      <c r="J366" s="15">
        <v>733</v>
      </c>
      <c r="K366" s="15">
        <v>141.12</v>
      </c>
      <c r="L366" s="15">
        <v>0</v>
      </c>
      <c r="M366" s="15">
        <v>0</v>
      </c>
      <c r="N366" s="15">
        <v>0</v>
      </c>
    </row>
    <row r="367" spans="1:14" x14ac:dyDescent="0.25">
      <c r="A367" s="5" t="s">
        <v>360</v>
      </c>
      <c r="B367" s="21">
        <v>4574</v>
      </c>
      <c r="C367" s="21">
        <v>5279</v>
      </c>
      <c r="D367" s="21">
        <v>4722</v>
      </c>
      <c r="E367" s="21">
        <v>5101</v>
      </c>
      <c r="F367" s="21">
        <v>4626</v>
      </c>
      <c r="G367" s="21">
        <v>5513</v>
      </c>
      <c r="H367" s="21">
        <v>5121</v>
      </c>
      <c r="I367" s="21">
        <v>5224</v>
      </c>
      <c r="J367" s="21">
        <v>3792</v>
      </c>
      <c r="K367" s="21">
        <f>SUM(K368:K369)</f>
        <v>3922.06</v>
      </c>
      <c r="L367" s="22">
        <v>3529.68</v>
      </c>
      <c r="M367" s="21">
        <v>3505.1</v>
      </c>
      <c r="N367" s="21">
        <v>2854.86</v>
      </c>
    </row>
    <row r="368" spans="1:14" x14ac:dyDescent="0.25">
      <c r="A368" s="10" t="s">
        <v>361</v>
      </c>
      <c r="B368" s="15">
        <v>4574</v>
      </c>
      <c r="C368" s="15">
        <v>5279</v>
      </c>
      <c r="D368" s="15">
        <v>4722</v>
      </c>
      <c r="E368" s="15">
        <v>5101</v>
      </c>
      <c r="F368" s="15">
        <v>4626</v>
      </c>
      <c r="G368" s="15">
        <v>5513</v>
      </c>
      <c r="H368" s="15">
        <v>5121</v>
      </c>
      <c r="I368" s="15">
        <v>5224</v>
      </c>
      <c r="J368" s="15">
        <v>3792</v>
      </c>
      <c r="K368" s="15">
        <v>3922.06</v>
      </c>
      <c r="L368" s="15">
        <v>3529.68</v>
      </c>
      <c r="M368" s="15">
        <v>3505.1</v>
      </c>
      <c r="N368" s="15">
        <v>2854.86</v>
      </c>
    </row>
    <row r="369" spans="1:14" x14ac:dyDescent="0.25">
      <c r="A369" s="10" t="s">
        <v>362</v>
      </c>
      <c r="B369" s="15">
        <v>0</v>
      </c>
      <c r="C369" s="15">
        <v>0</v>
      </c>
      <c r="D369" s="15">
        <v>0</v>
      </c>
      <c r="E369" s="15">
        <v>0</v>
      </c>
      <c r="F369" s="15">
        <v>0</v>
      </c>
      <c r="G369" s="15">
        <v>0</v>
      </c>
      <c r="H369" s="15">
        <v>0</v>
      </c>
      <c r="I369" s="15">
        <v>0</v>
      </c>
      <c r="J369" s="15">
        <v>0</v>
      </c>
      <c r="K369" s="15">
        <v>0</v>
      </c>
      <c r="L369" s="15">
        <v>0</v>
      </c>
      <c r="M369" s="15">
        <v>0</v>
      </c>
      <c r="N369" s="15">
        <v>0</v>
      </c>
    </row>
    <row r="370" spans="1:14" x14ac:dyDescent="0.25">
      <c r="A370" s="5" t="s">
        <v>363</v>
      </c>
      <c r="B370" s="21">
        <v>5827</v>
      </c>
      <c r="C370" s="21">
        <v>7032</v>
      </c>
      <c r="D370" s="21">
        <v>6362</v>
      </c>
      <c r="E370" s="21">
        <v>12146</v>
      </c>
      <c r="F370" s="21">
        <v>10631</v>
      </c>
      <c r="G370" s="21">
        <v>13385</v>
      </c>
      <c r="H370" s="21">
        <v>16489</v>
      </c>
      <c r="I370" s="21">
        <v>18886</v>
      </c>
      <c r="J370" s="21">
        <v>21467</v>
      </c>
      <c r="K370" s="21">
        <v>0</v>
      </c>
      <c r="L370" s="21">
        <v>0</v>
      </c>
      <c r="M370" s="21">
        <v>0</v>
      </c>
      <c r="N370" s="15">
        <v>0</v>
      </c>
    </row>
    <row r="371" spans="1:14" x14ac:dyDescent="0.25">
      <c r="A371" s="10" t="s">
        <v>364</v>
      </c>
      <c r="B371" s="15">
        <v>5827</v>
      </c>
      <c r="C371" s="15">
        <v>7032</v>
      </c>
      <c r="D371" s="15">
        <v>6362</v>
      </c>
      <c r="E371" s="15">
        <v>12146</v>
      </c>
      <c r="F371" s="15">
        <v>10631</v>
      </c>
      <c r="G371" s="15">
        <v>13385</v>
      </c>
      <c r="H371" s="15">
        <v>16489</v>
      </c>
      <c r="I371" s="15">
        <v>18886</v>
      </c>
      <c r="J371" s="15">
        <v>21467</v>
      </c>
      <c r="K371" s="15">
        <v>0</v>
      </c>
      <c r="L371" s="15">
        <v>0</v>
      </c>
      <c r="M371" s="15">
        <v>0</v>
      </c>
      <c r="N371" s="15">
        <v>0</v>
      </c>
    </row>
    <row r="372" spans="1:14" x14ac:dyDescent="0.25">
      <c r="A372" s="5" t="s">
        <v>365</v>
      </c>
      <c r="B372" s="21">
        <v>1211</v>
      </c>
      <c r="C372" s="21">
        <v>977</v>
      </c>
      <c r="D372" s="21">
        <v>804</v>
      </c>
      <c r="E372" s="21">
        <v>588</v>
      </c>
      <c r="F372" s="21">
        <v>663</v>
      </c>
      <c r="G372" s="21">
        <v>308</v>
      </c>
      <c r="H372" s="21">
        <v>484</v>
      </c>
      <c r="I372" s="21">
        <v>330</v>
      </c>
      <c r="J372" s="21">
        <v>453</v>
      </c>
      <c r="K372" s="21">
        <f>SUM(K373:K377)</f>
        <v>519.29999999999995</v>
      </c>
      <c r="L372" s="22">
        <v>595.29999999999995</v>
      </c>
      <c r="M372" s="21">
        <v>1033.0999999999999</v>
      </c>
      <c r="N372" s="21">
        <v>1191.9000000000001</v>
      </c>
    </row>
    <row r="373" spans="1:14" x14ac:dyDescent="0.25">
      <c r="A373" s="10" t="s">
        <v>366</v>
      </c>
      <c r="B373" s="15">
        <v>0</v>
      </c>
      <c r="C373" s="15">
        <v>0</v>
      </c>
      <c r="D373" s="15">
        <v>0</v>
      </c>
      <c r="E373" s="15">
        <v>0</v>
      </c>
      <c r="F373" s="15">
        <v>0</v>
      </c>
      <c r="G373" s="15">
        <v>0</v>
      </c>
      <c r="H373" s="15">
        <v>22</v>
      </c>
      <c r="I373" s="15">
        <v>28</v>
      </c>
      <c r="J373" s="15">
        <v>45</v>
      </c>
      <c r="K373" s="15">
        <v>139.80000000000001</v>
      </c>
      <c r="L373" s="15">
        <v>160.80000000000001</v>
      </c>
      <c r="M373" s="15">
        <v>594.6</v>
      </c>
      <c r="N373" s="15">
        <v>881.4</v>
      </c>
    </row>
    <row r="374" spans="1:14" x14ac:dyDescent="0.25">
      <c r="A374" s="10" t="s">
        <v>367</v>
      </c>
      <c r="B374" s="15">
        <v>1211</v>
      </c>
      <c r="C374" s="15">
        <v>977</v>
      </c>
      <c r="D374" s="15">
        <v>804</v>
      </c>
      <c r="E374" s="15">
        <v>588</v>
      </c>
      <c r="F374" s="15">
        <v>663</v>
      </c>
      <c r="G374" s="15">
        <v>308</v>
      </c>
      <c r="H374" s="15">
        <v>462</v>
      </c>
      <c r="I374" s="15">
        <v>302</v>
      </c>
      <c r="J374" s="15">
        <v>408</v>
      </c>
      <c r="K374" s="15">
        <v>379.5</v>
      </c>
      <c r="L374" s="15">
        <v>434.5</v>
      </c>
      <c r="M374" s="15">
        <v>438.5</v>
      </c>
      <c r="N374" s="15">
        <v>310.5</v>
      </c>
    </row>
    <row r="375" spans="1:14" x14ac:dyDescent="0.25">
      <c r="A375" s="10" t="s">
        <v>368</v>
      </c>
      <c r="B375" s="15">
        <v>0</v>
      </c>
      <c r="C375" s="15">
        <v>0</v>
      </c>
      <c r="D375" s="15">
        <v>0</v>
      </c>
      <c r="E375" s="15">
        <v>0</v>
      </c>
      <c r="F375" s="15">
        <v>0</v>
      </c>
      <c r="G375" s="15">
        <v>0</v>
      </c>
      <c r="H375" s="15">
        <v>0</v>
      </c>
      <c r="I375" s="15">
        <v>0</v>
      </c>
      <c r="J375" s="15">
        <v>0</v>
      </c>
      <c r="K375" s="15">
        <v>0</v>
      </c>
      <c r="L375" s="15">
        <v>0</v>
      </c>
      <c r="M375" s="15">
        <v>0</v>
      </c>
      <c r="N375" s="15">
        <v>0</v>
      </c>
    </row>
    <row r="376" spans="1:14" x14ac:dyDescent="0.25">
      <c r="A376" s="10" t="s">
        <v>369</v>
      </c>
      <c r="B376" s="15">
        <v>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  <c r="M376" s="15">
        <v>0</v>
      </c>
      <c r="N376" s="15">
        <v>0</v>
      </c>
    </row>
    <row r="377" spans="1:14" x14ac:dyDescent="0.25">
      <c r="A377" s="10" t="s">
        <v>370</v>
      </c>
      <c r="B377" s="15">
        <v>0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  <c r="M377" s="15">
        <v>0</v>
      </c>
      <c r="N377" s="15">
        <v>0</v>
      </c>
    </row>
    <row r="378" spans="1:14" x14ac:dyDescent="0.25">
      <c r="A378" s="5" t="s">
        <v>371</v>
      </c>
      <c r="B378" s="21">
        <v>129</v>
      </c>
      <c r="C378" s="21">
        <v>119</v>
      </c>
      <c r="D378" s="21">
        <v>164</v>
      </c>
      <c r="E378" s="21">
        <v>117</v>
      </c>
      <c r="F378" s="21">
        <v>202</v>
      </c>
      <c r="G378" s="21">
        <v>187</v>
      </c>
      <c r="H378" s="21">
        <v>172</v>
      </c>
      <c r="I378" s="21">
        <v>154</v>
      </c>
      <c r="J378" s="21">
        <v>250</v>
      </c>
      <c r="K378" s="21">
        <f>SUM(K379)</f>
        <v>248.1</v>
      </c>
      <c r="L378" s="22">
        <v>251.7</v>
      </c>
      <c r="M378" s="21">
        <v>324.45</v>
      </c>
      <c r="N378" s="21">
        <v>600.45000000000005</v>
      </c>
    </row>
    <row r="379" spans="1:14" x14ac:dyDescent="0.25">
      <c r="A379" t="s">
        <v>372</v>
      </c>
      <c r="B379" s="15">
        <v>129</v>
      </c>
      <c r="C379" s="15">
        <v>119</v>
      </c>
      <c r="D379" s="15">
        <v>164</v>
      </c>
      <c r="E379" s="15">
        <v>117</v>
      </c>
      <c r="F379" s="15">
        <v>202</v>
      </c>
      <c r="G379" s="15">
        <v>187</v>
      </c>
      <c r="H379" s="15">
        <v>172</v>
      </c>
      <c r="I379" s="15">
        <v>154</v>
      </c>
      <c r="J379" s="15">
        <v>250</v>
      </c>
      <c r="K379" s="15">
        <v>248.1</v>
      </c>
      <c r="L379" s="15">
        <v>251.7</v>
      </c>
      <c r="M379" s="15">
        <v>324.45</v>
      </c>
      <c r="N379" s="15">
        <v>600.45000000000005</v>
      </c>
    </row>
    <row r="380" spans="1:14" x14ac:dyDescent="0.25">
      <c r="A380" s="5" t="s">
        <v>373</v>
      </c>
      <c r="B380" s="21">
        <v>0</v>
      </c>
      <c r="C380" s="21">
        <v>0</v>
      </c>
      <c r="D380" s="21">
        <v>0</v>
      </c>
      <c r="E380" s="21">
        <v>0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15">
        <v>0</v>
      </c>
    </row>
    <row r="381" spans="1:14" x14ac:dyDescent="0.25">
      <c r="A381" s="6" t="s">
        <v>374</v>
      </c>
      <c r="B381" s="15">
        <v>0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  <c r="M381" s="15">
        <v>0</v>
      </c>
      <c r="N381" s="15">
        <v>0</v>
      </c>
    </row>
    <row r="382" spans="1:14" x14ac:dyDescent="0.25">
      <c r="A382" s="6" t="s">
        <v>375</v>
      </c>
      <c r="B382" s="15">
        <v>0</v>
      </c>
      <c r="C382" s="15">
        <v>0</v>
      </c>
      <c r="D382" s="15">
        <v>0</v>
      </c>
      <c r="E382" s="15">
        <v>0</v>
      </c>
      <c r="F382" s="15">
        <v>0</v>
      </c>
      <c r="G382" s="15">
        <v>0</v>
      </c>
      <c r="H382" s="15">
        <v>0</v>
      </c>
      <c r="I382" s="15">
        <v>0</v>
      </c>
      <c r="J382" s="15">
        <v>0</v>
      </c>
      <c r="K382" s="15">
        <v>0</v>
      </c>
      <c r="L382" s="15">
        <v>0</v>
      </c>
      <c r="M382" s="15">
        <v>0</v>
      </c>
      <c r="N382" s="15">
        <v>0</v>
      </c>
    </row>
    <row r="383" spans="1:14" x14ac:dyDescent="0.25">
      <c r="A383" s="5" t="s">
        <v>376</v>
      </c>
      <c r="B383" s="21">
        <v>2364</v>
      </c>
      <c r="C383" s="21">
        <v>3355</v>
      </c>
      <c r="D383" s="21">
        <v>4337</v>
      </c>
      <c r="E383" s="21">
        <v>8690</v>
      </c>
      <c r="F383" s="21">
        <v>31546</v>
      </c>
      <c r="G383" s="21">
        <v>39538</v>
      </c>
      <c r="H383" s="21">
        <v>52829</v>
      </c>
      <c r="I383" s="21">
        <v>101493</v>
      </c>
      <c r="J383" s="21">
        <v>26037</v>
      </c>
      <c r="K383" s="21">
        <f>SUM(K384:K386)</f>
        <v>34013</v>
      </c>
      <c r="L383" s="22">
        <v>40936.5</v>
      </c>
      <c r="M383" s="21">
        <v>32648.5</v>
      </c>
      <c r="N383" s="21">
        <v>32659</v>
      </c>
    </row>
    <row r="384" spans="1:14" x14ac:dyDescent="0.25">
      <c r="A384" s="6" t="s">
        <v>377</v>
      </c>
      <c r="B384" s="15">
        <v>2364</v>
      </c>
      <c r="C384" s="15">
        <v>1584</v>
      </c>
      <c r="D384" s="15">
        <v>2717</v>
      </c>
      <c r="E384" s="15">
        <v>6996</v>
      </c>
      <c r="F384" s="15">
        <v>30135</v>
      </c>
      <c r="G384" s="15">
        <v>38292</v>
      </c>
      <c r="H384" s="15">
        <v>52584</v>
      </c>
      <c r="I384" s="15">
        <v>101493</v>
      </c>
      <c r="J384" s="15">
        <v>26037</v>
      </c>
      <c r="K384" s="15">
        <v>34013</v>
      </c>
      <c r="L384" s="15">
        <v>40936.5</v>
      </c>
      <c r="M384" s="15">
        <v>32648.5</v>
      </c>
      <c r="N384" s="15">
        <v>32659</v>
      </c>
    </row>
    <row r="385" spans="1:14" x14ac:dyDescent="0.25">
      <c r="A385" s="6" t="s">
        <v>378</v>
      </c>
      <c r="B385" s="15">
        <v>0</v>
      </c>
      <c r="C385" s="15">
        <v>1771</v>
      </c>
      <c r="D385" s="15">
        <v>1620</v>
      </c>
      <c r="E385" s="15">
        <v>1694</v>
      </c>
      <c r="F385" s="15">
        <v>1411</v>
      </c>
      <c r="G385" s="15">
        <v>1246</v>
      </c>
      <c r="H385" s="15">
        <v>245</v>
      </c>
      <c r="I385" s="15">
        <v>0</v>
      </c>
      <c r="J385" s="15">
        <v>0</v>
      </c>
      <c r="K385" s="15">
        <v>0</v>
      </c>
      <c r="L385" s="15">
        <v>0</v>
      </c>
      <c r="M385" s="15">
        <v>0</v>
      </c>
      <c r="N385" s="15">
        <v>0</v>
      </c>
    </row>
    <row r="386" spans="1:14" x14ac:dyDescent="0.25">
      <c r="A386" s="6" t="s">
        <v>379</v>
      </c>
      <c r="B386" s="15">
        <v>0</v>
      </c>
      <c r="C386" s="15">
        <v>0</v>
      </c>
      <c r="D386" s="15">
        <v>0</v>
      </c>
      <c r="E386" s="15">
        <v>0</v>
      </c>
      <c r="F386" s="15">
        <v>0</v>
      </c>
      <c r="G386" s="15">
        <v>0</v>
      </c>
      <c r="H386" s="15">
        <v>0</v>
      </c>
      <c r="I386" s="15">
        <v>0</v>
      </c>
      <c r="J386" s="15">
        <v>0</v>
      </c>
      <c r="K386" s="15">
        <v>0</v>
      </c>
      <c r="L386" s="15">
        <v>0</v>
      </c>
      <c r="M386" s="15">
        <v>0</v>
      </c>
      <c r="N386" s="15">
        <v>0</v>
      </c>
    </row>
    <row r="387" spans="1:14" x14ac:dyDescent="0.25">
      <c r="A387" s="5" t="s">
        <v>380</v>
      </c>
      <c r="B387" s="15">
        <v>0</v>
      </c>
      <c r="C387" s="15">
        <v>0</v>
      </c>
      <c r="D387" s="15">
        <v>0</v>
      </c>
      <c r="E387" s="15">
        <v>0</v>
      </c>
      <c r="F387" s="21">
        <v>80</v>
      </c>
      <c r="G387" s="21">
        <v>265</v>
      </c>
      <c r="H387" s="21">
        <v>478</v>
      </c>
      <c r="I387" s="21">
        <v>1034</v>
      </c>
      <c r="J387" s="21">
        <v>879</v>
      </c>
      <c r="K387" s="21">
        <f>SUM(K388)</f>
        <v>959.8</v>
      </c>
      <c r="L387" s="22">
        <v>1495.31</v>
      </c>
      <c r="M387" s="21">
        <v>1423.43</v>
      </c>
      <c r="N387" s="21">
        <v>1065.92</v>
      </c>
    </row>
    <row r="388" spans="1:14" x14ac:dyDescent="0.25">
      <c r="A388" t="s">
        <v>381</v>
      </c>
      <c r="B388" s="15">
        <v>0</v>
      </c>
      <c r="C388" s="15">
        <v>0</v>
      </c>
      <c r="D388" s="15">
        <v>0</v>
      </c>
      <c r="E388" s="15">
        <v>0</v>
      </c>
      <c r="F388" s="15">
        <v>80</v>
      </c>
      <c r="G388" s="15">
        <v>265</v>
      </c>
      <c r="H388" s="15">
        <v>478</v>
      </c>
      <c r="I388" s="15">
        <v>1034</v>
      </c>
      <c r="J388" s="15">
        <v>879</v>
      </c>
      <c r="K388" s="15">
        <v>959.8</v>
      </c>
      <c r="L388" s="15">
        <v>1495.31</v>
      </c>
      <c r="M388" s="15">
        <v>1423.43</v>
      </c>
      <c r="N388" s="15">
        <v>1065.92</v>
      </c>
    </row>
    <row r="389" spans="1:14" x14ac:dyDescent="0.25">
      <c r="A389" s="5" t="s">
        <v>382</v>
      </c>
      <c r="B389" s="21">
        <v>0</v>
      </c>
      <c r="C389" s="21">
        <v>0</v>
      </c>
      <c r="D389" s="21">
        <v>0</v>
      </c>
      <c r="E389" s="21">
        <v>0</v>
      </c>
      <c r="F389" s="21">
        <v>0</v>
      </c>
      <c r="G389" s="21">
        <v>0</v>
      </c>
      <c r="H389" s="21">
        <v>0</v>
      </c>
      <c r="I389" s="21">
        <v>0</v>
      </c>
      <c r="J389" s="21">
        <v>0</v>
      </c>
      <c r="K389" s="21">
        <v>0</v>
      </c>
      <c r="L389" s="21">
        <v>0</v>
      </c>
      <c r="M389" s="21">
        <v>0</v>
      </c>
      <c r="N389" s="21">
        <v>0</v>
      </c>
    </row>
    <row r="390" spans="1:14" x14ac:dyDescent="0.25">
      <c r="A390" t="s">
        <v>383</v>
      </c>
      <c r="B390" s="15">
        <v>0</v>
      </c>
      <c r="C390" s="15">
        <v>0</v>
      </c>
      <c r="D390" s="15">
        <v>0</v>
      </c>
      <c r="E390" s="15">
        <v>0</v>
      </c>
      <c r="F390" s="15">
        <v>0</v>
      </c>
      <c r="G390" s="15">
        <v>0</v>
      </c>
      <c r="H390" s="15">
        <v>0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  <c r="N390" s="15">
        <v>0</v>
      </c>
    </row>
    <row r="391" spans="1:14" x14ac:dyDescent="0.25">
      <c r="A391" s="5" t="s">
        <v>384</v>
      </c>
      <c r="B391" s="21">
        <v>0</v>
      </c>
      <c r="C391" s="21">
        <v>0</v>
      </c>
      <c r="D391" s="21">
        <v>0</v>
      </c>
      <c r="E391" s="21">
        <v>0</v>
      </c>
      <c r="F391" s="21">
        <v>0</v>
      </c>
      <c r="G391" s="21">
        <v>0</v>
      </c>
      <c r="H391" s="21">
        <v>0</v>
      </c>
      <c r="I391" s="21">
        <v>0</v>
      </c>
      <c r="J391" s="21">
        <v>0</v>
      </c>
      <c r="K391" s="21">
        <v>0</v>
      </c>
      <c r="L391" s="21">
        <v>0</v>
      </c>
      <c r="M391" s="21">
        <v>0</v>
      </c>
      <c r="N391" s="21">
        <v>0</v>
      </c>
    </row>
    <row r="392" spans="1:14" x14ac:dyDescent="0.25">
      <c r="A392" s="6" t="s">
        <v>385</v>
      </c>
      <c r="B392" s="15">
        <v>0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</v>
      </c>
      <c r="K392" s="15">
        <v>0</v>
      </c>
      <c r="L392" s="15">
        <v>0</v>
      </c>
      <c r="M392" s="15">
        <v>0</v>
      </c>
      <c r="N392" s="15">
        <v>0</v>
      </c>
    </row>
    <row r="393" spans="1:14" x14ac:dyDescent="0.25">
      <c r="A393" s="6" t="s">
        <v>386</v>
      </c>
      <c r="B393" s="15">
        <v>0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15">
        <v>0</v>
      </c>
    </row>
    <row r="394" spans="1:14" x14ac:dyDescent="0.25">
      <c r="A394" s="5" t="s">
        <v>387</v>
      </c>
      <c r="B394" s="21">
        <v>0</v>
      </c>
      <c r="C394" s="21">
        <v>0</v>
      </c>
      <c r="D394" s="21">
        <v>0</v>
      </c>
      <c r="E394" s="21">
        <v>0</v>
      </c>
      <c r="F394" s="21">
        <v>0</v>
      </c>
      <c r="G394" s="21">
        <v>0</v>
      </c>
      <c r="H394" s="21">
        <v>0</v>
      </c>
      <c r="I394" s="21">
        <v>0</v>
      </c>
      <c r="J394" s="21">
        <v>0</v>
      </c>
      <c r="K394" s="21">
        <v>0</v>
      </c>
      <c r="L394" s="21">
        <v>0</v>
      </c>
      <c r="M394" s="21">
        <v>0</v>
      </c>
      <c r="N394" s="21">
        <v>0</v>
      </c>
    </row>
    <row r="395" spans="1:14" x14ac:dyDescent="0.25">
      <c r="A395" s="6" t="s">
        <v>388</v>
      </c>
      <c r="B395" s="15">
        <v>0</v>
      </c>
      <c r="C395" s="15">
        <v>0</v>
      </c>
      <c r="D395" s="15">
        <v>0</v>
      </c>
      <c r="E395" s="15">
        <v>0</v>
      </c>
      <c r="F395" s="15">
        <v>0</v>
      </c>
      <c r="G395" s="15">
        <v>0</v>
      </c>
      <c r="H395" s="15">
        <v>0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  <c r="N395" s="15">
        <v>0</v>
      </c>
    </row>
    <row r="396" spans="1:14" x14ac:dyDescent="0.25">
      <c r="A396" s="6" t="s">
        <v>389</v>
      </c>
      <c r="B396" s="15">
        <v>0</v>
      </c>
      <c r="C396" s="15">
        <v>0</v>
      </c>
      <c r="D396" s="15">
        <v>0</v>
      </c>
      <c r="E396" s="15">
        <v>0</v>
      </c>
      <c r="F396" s="15">
        <v>0</v>
      </c>
      <c r="G396" s="15">
        <v>0</v>
      </c>
      <c r="H396" s="15">
        <v>0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</row>
    <row r="397" spans="1:14" x14ac:dyDescent="0.25">
      <c r="A397" s="6" t="s">
        <v>390</v>
      </c>
      <c r="B397" s="15">
        <v>0</v>
      </c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  <c r="M397" s="15">
        <v>0</v>
      </c>
      <c r="N397" s="15">
        <v>0</v>
      </c>
    </row>
    <row r="398" spans="1:14" x14ac:dyDescent="0.25">
      <c r="A398" s="11" t="s">
        <v>391</v>
      </c>
      <c r="B398" s="21">
        <v>426796</v>
      </c>
      <c r="C398" s="21">
        <v>467976</v>
      </c>
      <c r="D398" s="21">
        <v>426095</v>
      </c>
      <c r="E398" s="21">
        <v>494080</v>
      </c>
      <c r="F398" s="21">
        <v>461564</v>
      </c>
      <c r="G398" s="21">
        <v>597686</v>
      </c>
      <c r="H398" s="21">
        <v>393566</v>
      </c>
      <c r="I398" s="21">
        <v>452239</v>
      </c>
      <c r="J398" s="21">
        <v>527836</v>
      </c>
      <c r="K398" s="21">
        <f>SUM(K399:K400)</f>
        <v>660454.1</v>
      </c>
      <c r="L398" s="22">
        <v>620984.57999999996</v>
      </c>
      <c r="M398" s="21">
        <v>513061.58</v>
      </c>
      <c r="N398" s="21">
        <v>570049.5</v>
      </c>
    </row>
    <row r="399" spans="1:14" x14ac:dyDescent="0.25">
      <c r="A399" s="6" t="s">
        <v>392</v>
      </c>
      <c r="B399" s="15">
        <v>114</v>
      </c>
      <c r="C399" s="15">
        <v>99</v>
      </c>
      <c r="D399" s="15">
        <v>75</v>
      </c>
      <c r="E399" s="15">
        <v>169</v>
      </c>
      <c r="F399" s="15">
        <v>102</v>
      </c>
      <c r="G399" s="15">
        <v>101</v>
      </c>
      <c r="H399" s="15">
        <v>163</v>
      </c>
      <c r="I399" s="15">
        <v>68</v>
      </c>
      <c r="J399" s="15">
        <v>22</v>
      </c>
      <c r="K399" s="15">
        <v>0</v>
      </c>
      <c r="L399" s="15">
        <v>0</v>
      </c>
      <c r="M399" s="15">
        <v>0</v>
      </c>
      <c r="N399" s="15">
        <v>0</v>
      </c>
    </row>
    <row r="400" spans="1:14" x14ac:dyDescent="0.25">
      <c r="A400" s="6" t="s">
        <v>393</v>
      </c>
      <c r="B400" s="15">
        <v>426682</v>
      </c>
      <c r="C400" s="15">
        <v>467877</v>
      </c>
      <c r="D400" s="15">
        <v>426021</v>
      </c>
      <c r="E400" s="15">
        <v>493912</v>
      </c>
      <c r="F400" s="15">
        <v>461462</v>
      </c>
      <c r="G400" s="15">
        <v>597585</v>
      </c>
      <c r="H400" s="15">
        <v>393402</v>
      </c>
      <c r="I400" s="15">
        <v>452171</v>
      </c>
      <c r="J400" s="15">
        <v>527814</v>
      </c>
      <c r="K400" s="15">
        <v>660454.1</v>
      </c>
      <c r="L400" s="15">
        <v>620984.57999999996</v>
      </c>
      <c r="M400" s="15">
        <v>513061.58</v>
      </c>
      <c r="N400" s="15">
        <v>570049.5</v>
      </c>
    </row>
    <row r="401" spans="1:14" x14ac:dyDescent="0.25">
      <c r="A401" s="5" t="s">
        <v>394</v>
      </c>
      <c r="B401" s="21">
        <v>359</v>
      </c>
      <c r="C401" s="21">
        <v>741</v>
      </c>
      <c r="D401" s="21">
        <v>720</v>
      </c>
      <c r="E401" s="21">
        <v>1914</v>
      </c>
      <c r="F401" s="21">
        <v>2044</v>
      </c>
      <c r="G401" s="21">
        <v>1849</v>
      </c>
      <c r="H401" s="21">
        <v>2096</v>
      </c>
      <c r="I401" s="21">
        <v>2771</v>
      </c>
      <c r="J401" s="21">
        <v>2473</v>
      </c>
      <c r="K401" s="21">
        <f>SUM(K402:K403)</f>
        <v>2885.31</v>
      </c>
      <c r="L401" s="22">
        <v>3009.76</v>
      </c>
      <c r="M401" s="21">
        <v>2584.15</v>
      </c>
      <c r="N401" s="21">
        <v>2861.62</v>
      </c>
    </row>
    <row r="402" spans="1:14" x14ac:dyDescent="0.25">
      <c r="A402" s="6" t="s">
        <v>395</v>
      </c>
      <c r="B402" s="15">
        <v>359</v>
      </c>
      <c r="C402" s="15">
        <v>741</v>
      </c>
      <c r="D402" s="15">
        <v>720</v>
      </c>
      <c r="E402" s="15">
        <v>1914</v>
      </c>
      <c r="F402" s="15">
        <v>2044</v>
      </c>
      <c r="G402" s="15">
        <v>1849</v>
      </c>
      <c r="H402" s="15">
        <v>2096</v>
      </c>
      <c r="I402" s="15">
        <v>2771</v>
      </c>
      <c r="J402" s="15">
        <v>2473</v>
      </c>
      <c r="K402" s="15">
        <v>2885.31</v>
      </c>
      <c r="L402" s="15">
        <v>3009.76</v>
      </c>
      <c r="M402" s="15">
        <v>2584.15</v>
      </c>
      <c r="N402" s="15">
        <v>2861.62</v>
      </c>
    </row>
    <row r="403" spans="1:14" x14ac:dyDescent="0.25">
      <c r="A403" s="6" t="s">
        <v>396</v>
      </c>
      <c r="B403" s="15">
        <v>0</v>
      </c>
      <c r="C403" s="15">
        <v>0</v>
      </c>
      <c r="D403" s="15">
        <v>0</v>
      </c>
      <c r="E403" s="15">
        <v>0</v>
      </c>
      <c r="F403" s="15">
        <v>0</v>
      </c>
      <c r="G403" s="15">
        <v>0</v>
      </c>
      <c r="H403" s="15">
        <v>0</v>
      </c>
      <c r="I403" s="15">
        <v>0</v>
      </c>
      <c r="J403" s="15">
        <v>0</v>
      </c>
      <c r="K403" s="15">
        <v>0</v>
      </c>
      <c r="L403" s="15">
        <v>0</v>
      </c>
      <c r="M403" s="15">
        <v>0</v>
      </c>
      <c r="N403" s="15">
        <v>0</v>
      </c>
    </row>
    <row r="404" spans="1:14" x14ac:dyDescent="0.25">
      <c r="A404" s="5" t="s">
        <v>397</v>
      </c>
      <c r="B404" s="21">
        <v>6</v>
      </c>
      <c r="C404" s="21">
        <v>13</v>
      </c>
      <c r="D404" s="21">
        <v>0</v>
      </c>
      <c r="E404" s="21">
        <v>0</v>
      </c>
      <c r="F404" s="21">
        <v>0</v>
      </c>
      <c r="G404" s="21">
        <v>0</v>
      </c>
      <c r="H404" s="21">
        <v>0</v>
      </c>
      <c r="I404" s="21">
        <v>0</v>
      </c>
      <c r="J404" s="21">
        <v>0</v>
      </c>
      <c r="K404" s="21">
        <v>0</v>
      </c>
      <c r="L404" s="21">
        <v>0</v>
      </c>
      <c r="M404" s="21">
        <v>0</v>
      </c>
      <c r="N404" s="15">
        <v>0</v>
      </c>
    </row>
    <row r="405" spans="1:14" x14ac:dyDescent="0.25">
      <c r="A405" s="6" t="s">
        <v>398</v>
      </c>
      <c r="B405" s="15">
        <v>6</v>
      </c>
      <c r="C405" s="15">
        <v>13</v>
      </c>
      <c r="D405" s="15">
        <v>0</v>
      </c>
      <c r="E405" s="15">
        <v>0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</row>
    <row r="406" spans="1:14" x14ac:dyDescent="0.25">
      <c r="A406" s="6" t="s">
        <v>399</v>
      </c>
      <c r="B406" s="15">
        <v>0</v>
      </c>
      <c r="C406" s="15">
        <v>0</v>
      </c>
      <c r="D406" s="15">
        <v>0</v>
      </c>
      <c r="E406" s="15">
        <v>0</v>
      </c>
      <c r="F406" s="15">
        <v>0</v>
      </c>
      <c r="G406" s="15">
        <v>0</v>
      </c>
      <c r="H406" s="15">
        <v>0</v>
      </c>
      <c r="I406" s="15">
        <v>0</v>
      </c>
      <c r="J406" s="15">
        <v>0</v>
      </c>
      <c r="K406" s="15">
        <v>0</v>
      </c>
      <c r="L406" s="15">
        <v>0</v>
      </c>
      <c r="M406" s="15">
        <v>0</v>
      </c>
      <c r="N406" s="15">
        <v>0</v>
      </c>
    </row>
    <row r="407" spans="1:14" x14ac:dyDescent="0.25">
      <c r="A407" s="5" t="s">
        <v>400</v>
      </c>
      <c r="B407" s="21">
        <v>30</v>
      </c>
      <c r="C407" s="21">
        <v>47</v>
      </c>
      <c r="D407" s="21">
        <v>28</v>
      </c>
      <c r="E407" s="21">
        <v>48</v>
      </c>
      <c r="F407" s="21">
        <v>77</v>
      </c>
      <c r="G407" s="21">
        <v>179</v>
      </c>
      <c r="H407" s="21">
        <v>69</v>
      </c>
      <c r="I407" s="21">
        <v>229</v>
      </c>
      <c r="J407" s="21">
        <v>141</v>
      </c>
      <c r="K407" s="21">
        <f>SUM(K408)</f>
        <v>267.68</v>
      </c>
      <c r="L407" s="22">
        <v>438.88</v>
      </c>
      <c r="M407" s="21">
        <v>658.52</v>
      </c>
      <c r="N407" s="21">
        <v>599.32000000000005</v>
      </c>
    </row>
    <row r="408" spans="1:14" x14ac:dyDescent="0.25">
      <c r="A408" s="6" t="s">
        <v>401</v>
      </c>
      <c r="B408" s="15">
        <v>30</v>
      </c>
      <c r="C408" s="15">
        <v>47</v>
      </c>
      <c r="D408" s="15">
        <v>28</v>
      </c>
      <c r="E408" s="15">
        <v>48</v>
      </c>
      <c r="F408" s="15">
        <v>77</v>
      </c>
      <c r="G408" s="15">
        <v>179</v>
      </c>
      <c r="H408" s="15">
        <v>69</v>
      </c>
      <c r="I408" s="15">
        <v>229</v>
      </c>
      <c r="J408" s="15">
        <v>141</v>
      </c>
      <c r="K408" s="15">
        <v>267.68</v>
      </c>
      <c r="L408" s="15">
        <v>438.88</v>
      </c>
      <c r="M408" s="15">
        <v>658.52</v>
      </c>
      <c r="N408" s="15">
        <v>599.32000000000005</v>
      </c>
    </row>
    <row r="409" spans="1:14" x14ac:dyDescent="0.25">
      <c r="A409" s="5" t="s">
        <v>402</v>
      </c>
      <c r="B409" s="21">
        <v>7021</v>
      </c>
      <c r="C409" s="21">
        <v>5390</v>
      </c>
      <c r="D409" s="21">
        <v>4116</v>
      </c>
      <c r="E409" s="21">
        <v>4191</v>
      </c>
      <c r="F409" s="21">
        <v>3229</v>
      </c>
      <c r="G409" s="21">
        <v>5107</v>
      </c>
      <c r="H409" s="21">
        <v>4294</v>
      </c>
      <c r="I409" s="21">
        <v>5568</v>
      </c>
      <c r="J409" s="21">
        <v>4342</v>
      </c>
      <c r="K409" s="21">
        <f>SUM(K410:K414)</f>
        <v>6929.5800000000008</v>
      </c>
      <c r="L409" s="22">
        <v>7357.25</v>
      </c>
      <c r="M409" s="21">
        <v>9110.26</v>
      </c>
      <c r="N409" s="21">
        <v>9540.5300000000007</v>
      </c>
    </row>
    <row r="410" spans="1:14" x14ac:dyDescent="0.25">
      <c r="A410" s="6" t="s">
        <v>403</v>
      </c>
      <c r="B410" s="15">
        <v>5891</v>
      </c>
      <c r="C410" s="15">
        <v>4592</v>
      </c>
      <c r="D410" s="15">
        <v>3568</v>
      </c>
      <c r="E410" s="15">
        <v>3622</v>
      </c>
      <c r="F410" s="15">
        <v>2842</v>
      </c>
      <c r="G410" s="15">
        <v>3384</v>
      </c>
      <c r="H410" s="15">
        <v>2510</v>
      </c>
      <c r="I410" s="15">
        <v>3352</v>
      </c>
      <c r="J410" s="15">
        <v>2439</v>
      </c>
      <c r="K410" s="15">
        <v>3909.35</v>
      </c>
      <c r="L410" s="15">
        <v>3875.87</v>
      </c>
      <c r="M410" s="15">
        <v>5643.95</v>
      </c>
      <c r="N410" s="15">
        <v>6258.96</v>
      </c>
    </row>
    <row r="411" spans="1:14" x14ac:dyDescent="0.25">
      <c r="A411" s="6" t="s">
        <v>404</v>
      </c>
      <c r="B411" s="15">
        <v>1130</v>
      </c>
      <c r="C411" s="15">
        <v>798</v>
      </c>
      <c r="D411" s="15">
        <v>548</v>
      </c>
      <c r="E411" s="15">
        <v>569</v>
      </c>
      <c r="F411" s="15">
        <v>387</v>
      </c>
      <c r="G411" s="15">
        <v>403</v>
      </c>
      <c r="H411" s="15">
        <v>408</v>
      </c>
      <c r="I411" s="15">
        <v>1062</v>
      </c>
      <c r="J411" s="15">
        <v>794</v>
      </c>
      <c r="K411" s="15">
        <v>1554.67</v>
      </c>
      <c r="L411" s="15">
        <v>1818.97</v>
      </c>
      <c r="M411" s="15">
        <v>1816.12</v>
      </c>
      <c r="N411" s="15">
        <v>1695.09</v>
      </c>
    </row>
    <row r="412" spans="1:14" x14ac:dyDescent="0.25">
      <c r="A412" s="6" t="s">
        <v>405</v>
      </c>
      <c r="B412" s="15">
        <v>0</v>
      </c>
      <c r="C412" s="15">
        <v>0</v>
      </c>
      <c r="D412" s="15">
        <v>0</v>
      </c>
      <c r="E412" s="15">
        <v>0</v>
      </c>
      <c r="F412" s="15">
        <v>0</v>
      </c>
      <c r="G412" s="15">
        <v>0</v>
      </c>
      <c r="H412" s="15">
        <v>150</v>
      </c>
      <c r="I412" s="15">
        <v>240</v>
      </c>
      <c r="J412" s="15">
        <v>348</v>
      </c>
      <c r="K412" s="15">
        <v>681.59</v>
      </c>
      <c r="L412" s="15">
        <v>892.49</v>
      </c>
      <c r="M412" s="15">
        <v>856.78</v>
      </c>
      <c r="N412" s="15">
        <v>830.46</v>
      </c>
    </row>
    <row r="413" spans="1:14" x14ac:dyDescent="0.25">
      <c r="A413" s="6" t="s">
        <v>406</v>
      </c>
      <c r="B413" s="15">
        <v>380</v>
      </c>
      <c r="C413" s="15">
        <v>815</v>
      </c>
      <c r="D413" s="15">
        <v>855</v>
      </c>
      <c r="E413" s="15">
        <v>704</v>
      </c>
      <c r="F413" s="15">
        <v>1223</v>
      </c>
      <c r="G413" s="15">
        <v>1320</v>
      </c>
      <c r="H413" s="15">
        <v>1227</v>
      </c>
      <c r="I413" s="15">
        <v>913</v>
      </c>
      <c r="J413" s="15">
        <v>761</v>
      </c>
      <c r="K413" s="15">
        <v>783.97</v>
      </c>
      <c r="L413" s="15">
        <v>769.92</v>
      </c>
      <c r="M413" s="15">
        <v>793.41</v>
      </c>
      <c r="N413" s="15">
        <v>756.02</v>
      </c>
    </row>
    <row r="414" spans="1:14" x14ac:dyDescent="0.25">
      <c r="A414" s="6" t="s">
        <v>407</v>
      </c>
      <c r="B414" s="15">
        <v>0</v>
      </c>
      <c r="C414" s="15">
        <v>0</v>
      </c>
      <c r="D414" s="15">
        <v>0</v>
      </c>
      <c r="E414" s="15">
        <v>0</v>
      </c>
      <c r="F414" s="15">
        <v>0</v>
      </c>
      <c r="G414" s="15">
        <v>0</v>
      </c>
      <c r="H414" s="15">
        <v>0</v>
      </c>
      <c r="I414" s="15">
        <v>0</v>
      </c>
      <c r="J414" s="15">
        <v>0</v>
      </c>
      <c r="K414" s="15">
        <v>0</v>
      </c>
      <c r="L414" s="15">
        <v>0</v>
      </c>
      <c r="M414" s="15">
        <v>0</v>
      </c>
      <c r="N414" s="15">
        <v>0</v>
      </c>
    </row>
    <row r="415" spans="1:14" x14ac:dyDescent="0.25">
      <c r="A415" s="5" t="s">
        <v>408</v>
      </c>
      <c r="B415" s="21">
        <v>1280</v>
      </c>
      <c r="C415" s="21">
        <v>11139</v>
      </c>
      <c r="D415" s="21">
        <v>9111</v>
      </c>
      <c r="E415" s="21">
        <v>8786</v>
      </c>
      <c r="F415" s="21">
        <v>6786</v>
      </c>
      <c r="G415" s="21">
        <v>5105</v>
      </c>
      <c r="H415" s="21">
        <v>4148</v>
      </c>
      <c r="I415" s="21">
        <v>3577</v>
      </c>
      <c r="J415" s="21">
        <v>4650</v>
      </c>
      <c r="K415" s="21">
        <f>SUM(K416:K417)</f>
        <v>5144.8900000000003</v>
      </c>
      <c r="L415" s="22">
        <v>8639.15</v>
      </c>
      <c r="M415" s="21">
        <v>9766.82</v>
      </c>
      <c r="N415" s="21">
        <v>8891.66</v>
      </c>
    </row>
    <row r="416" spans="1:14" x14ac:dyDescent="0.25">
      <c r="A416" s="6" t="s">
        <v>409</v>
      </c>
      <c r="B416" s="15">
        <v>900</v>
      </c>
      <c r="C416" s="15">
        <v>10324</v>
      </c>
      <c r="D416" s="15">
        <v>8256</v>
      </c>
      <c r="E416" s="15">
        <v>8082</v>
      </c>
      <c r="F416" s="15">
        <v>5563</v>
      </c>
      <c r="G416" s="15">
        <v>5105</v>
      </c>
      <c r="H416" s="15">
        <v>4148</v>
      </c>
      <c r="I416" s="15">
        <v>3577</v>
      </c>
      <c r="J416" s="15">
        <v>4650</v>
      </c>
      <c r="K416" s="15">
        <v>5144.8900000000003</v>
      </c>
      <c r="L416" s="15">
        <v>8639.15</v>
      </c>
      <c r="M416" s="15">
        <v>9766.82</v>
      </c>
      <c r="N416" s="15">
        <v>8891.66</v>
      </c>
    </row>
    <row r="417" spans="1:14" x14ac:dyDescent="0.25">
      <c r="A417" s="6" t="s">
        <v>410</v>
      </c>
      <c r="B417" s="15">
        <v>0</v>
      </c>
      <c r="C417" s="15">
        <v>0</v>
      </c>
      <c r="D417" s="15">
        <v>0</v>
      </c>
      <c r="E417" s="15">
        <v>0</v>
      </c>
      <c r="F417" s="15">
        <v>0</v>
      </c>
      <c r="G417" s="15">
        <v>0</v>
      </c>
      <c r="H417" s="15">
        <v>0</v>
      </c>
      <c r="I417" s="15">
        <v>0</v>
      </c>
      <c r="J417" s="15">
        <v>0</v>
      </c>
      <c r="K417" s="15">
        <v>0</v>
      </c>
      <c r="L417" s="15">
        <v>0</v>
      </c>
      <c r="M417" s="15">
        <v>0</v>
      </c>
      <c r="N417" s="15">
        <v>0</v>
      </c>
    </row>
    <row r="418" spans="1:14" x14ac:dyDescent="0.25">
      <c r="A418" s="5" t="s">
        <v>411</v>
      </c>
      <c r="B418" s="21">
        <v>9223</v>
      </c>
      <c r="C418" s="21">
        <v>10471</v>
      </c>
      <c r="D418" s="21">
        <v>10654</v>
      </c>
      <c r="E418" s="21">
        <v>10451</v>
      </c>
      <c r="F418" s="21">
        <v>12866</v>
      </c>
      <c r="G418" s="21">
        <v>13654</v>
      </c>
      <c r="H418" s="21">
        <v>12475</v>
      </c>
      <c r="I418" s="21">
        <v>12473</v>
      </c>
      <c r="J418" s="21">
        <v>9123</v>
      </c>
      <c r="K418" s="21">
        <f>SUM(K419:K420)</f>
        <v>6757.46</v>
      </c>
      <c r="L418" s="22">
        <v>7293.03</v>
      </c>
      <c r="M418" s="21">
        <v>9700.02</v>
      </c>
      <c r="N418" s="21">
        <v>5949.58</v>
      </c>
    </row>
    <row r="419" spans="1:14" x14ac:dyDescent="0.25">
      <c r="A419" s="6" t="s">
        <v>412</v>
      </c>
      <c r="B419" s="15">
        <v>9223</v>
      </c>
      <c r="C419" s="15">
        <v>10471</v>
      </c>
      <c r="D419" s="15">
        <v>10654</v>
      </c>
      <c r="E419" s="15">
        <v>10451</v>
      </c>
      <c r="F419" s="15">
        <v>12866</v>
      </c>
      <c r="G419" s="15">
        <v>13654</v>
      </c>
      <c r="H419" s="15">
        <v>12475</v>
      </c>
      <c r="I419" s="15">
        <v>12473</v>
      </c>
      <c r="J419" s="15">
        <v>9123</v>
      </c>
      <c r="K419" s="15">
        <v>6757.46</v>
      </c>
      <c r="L419" s="15">
        <v>7293.03</v>
      </c>
      <c r="M419" s="15">
        <v>9700.02</v>
      </c>
      <c r="N419" s="15">
        <v>5949.58</v>
      </c>
    </row>
    <row r="420" spans="1:14" x14ac:dyDescent="0.25">
      <c r="A420" s="6" t="s">
        <v>413</v>
      </c>
      <c r="B420" s="15">
        <v>0</v>
      </c>
      <c r="C420" s="15">
        <v>0</v>
      </c>
      <c r="D420" s="15">
        <v>0</v>
      </c>
      <c r="E420" s="15">
        <v>0</v>
      </c>
      <c r="F420" s="15">
        <v>0</v>
      </c>
      <c r="G420" s="15">
        <v>0</v>
      </c>
      <c r="H420" s="15">
        <v>0</v>
      </c>
      <c r="I420" s="15">
        <v>0</v>
      </c>
      <c r="J420" s="15">
        <v>0</v>
      </c>
      <c r="K420" s="15">
        <v>0</v>
      </c>
      <c r="L420" s="15">
        <v>0</v>
      </c>
      <c r="M420" s="15">
        <v>0</v>
      </c>
      <c r="N420" s="15">
        <v>0</v>
      </c>
    </row>
    <row r="421" spans="1:14" x14ac:dyDescent="0.25">
      <c r="A421" s="5" t="s">
        <v>414</v>
      </c>
      <c r="B421" s="15">
        <v>0</v>
      </c>
      <c r="C421" s="21">
        <v>1723</v>
      </c>
      <c r="D421" s="21">
        <v>1534</v>
      </c>
      <c r="E421" s="21">
        <v>4843</v>
      </c>
      <c r="F421" s="21">
        <v>8268</v>
      </c>
      <c r="G421" s="21">
        <v>9361</v>
      </c>
      <c r="H421" s="21">
        <v>9926</v>
      </c>
      <c r="I421" s="21">
        <v>9060</v>
      </c>
      <c r="J421" s="21">
        <v>9134</v>
      </c>
      <c r="K421" s="21">
        <f>SUM(K422)</f>
        <v>10568.16</v>
      </c>
      <c r="L421" s="22">
        <v>15771.36</v>
      </c>
      <c r="M421" s="21">
        <v>17652.48</v>
      </c>
      <c r="N421" s="21">
        <v>16130.4</v>
      </c>
    </row>
    <row r="422" spans="1:14" x14ac:dyDescent="0.25">
      <c r="A422" s="6" t="s">
        <v>415</v>
      </c>
      <c r="B422" s="15">
        <v>0</v>
      </c>
      <c r="C422" s="15">
        <v>1723</v>
      </c>
      <c r="D422" s="15">
        <v>1534</v>
      </c>
      <c r="E422" s="15">
        <v>4843</v>
      </c>
      <c r="F422" s="15">
        <v>8268</v>
      </c>
      <c r="G422" s="15">
        <v>9361</v>
      </c>
      <c r="H422" s="15">
        <v>9926</v>
      </c>
      <c r="I422" s="15">
        <v>9060</v>
      </c>
      <c r="J422" s="15">
        <v>9134</v>
      </c>
      <c r="K422" s="15">
        <v>10568.16</v>
      </c>
      <c r="L422" s="15">
        <v>15771.36</v>
      </c>
      <c r="M422" s="15">
        <v>17652.48</v>
      </c>
      <c r="N422" s="15">
        <v>16130.4</v>
      </c>
    </row>
    <row r="423" spans="1:14" x14ac:dyDescent="0.25">
      <c r="A423" s="5" t="s">
        <v>416</v>
      </c>
      <c r="B423" s="21">
        <v>3380</v>
      </c>
      <c r="C423" s="21">
        <v>8000</v>
      </c>
      <c r="D423" s="21">
        <v>8580</v>
      </c>
      <c r="E423" s="21">
        <v>8756</v>
      </c>
      <c r="F423" s="21">
        <v>11224</v>
      </c>
      <c r="G423" s="21">
        <v>16552</v>
      </c>
      <c r="H423" s="21">
        <v>9384</v>
      </c>
      <c r="I423" s="21">
        <v>18544</v>
      </c>
      <c r="J423" s="21">
        <v>35272</v>
      </c>
      <c r="K423" s="21">
        <f>SUM(K424:K426)</f>
        <v>60692</v>
      </c>
      <c r="L423" s="22">
        <v>86996</v>
      </c>
      <c r="M423" s="21">
        <v>121536</v>
      </c>
      <c r="N423" s="21">
        <v>108416</v>
      </c>
    </row>
    <row r="424" spans="1:14" x14ac:dyDescent="0.25">
      <c r="A424" s="6" t="s">
        <v>417</v>
      </c>
      <c r="B424" s="15">
        <v>0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  <c r="M424" s="15">
        <v>0</v>
      </c>
      <c r="N424" s="15">
        <v>0</v>
      </c>
    </row>
    <row r="425" spans="1:14" x14ac:dyDescent="0.25">
      <c r="A425" s="6" t="s">
        <v>418</v>
      </c>
      <c r="B425" s="15">
        <v>3380</v>
      </c>
      <c r="C425" s="15">
        <v>8000</v>
      </c>
      <c r="D425" s="15">
        <v>8580</v>
      </c>
      <c r="E425" s="15">
        <v>8756</v>
      </c>
      <c r="F425" s="15">
        <v>11224</v>
      </c>
      <c r="G425" s="15">
        <v>16552</v>
      </c>
      <c r="H425" s="15">
        <v>9384</v>
      </c>
      <c r="I425" s="15">
        <v>18544</v>
      </c>
      <c r="J425" s="15">
        <v>35272</v>
      </c>
      <c r="K425" s="15">
        <v>60692</v>
      </c>
      <c r="L425" s="15">
        <v>86996</v>
      </c>
      <c r="M425" s="15">
        <v>121536</v>
      </c>
      <c r="N425" s="15">
        <v>108416</v>
      </c>
    </row>
    <row r="426" spans="1:14" x14ac:dyDescent="0.25">
      <c r="A426" s="6" t="s">
        <v>419</v>
      </c>
      <c r="B426" s="15">
        <v>0</v>
      </c>
      <c r="C426" s="15">
        <v>0</v>
      </c>
      <c r="D426" s="15">
        <v>0</v>
      </c>
      <c r="E426" s="15">
        <v>0</v>
      </c>
      <c r="F426" s="15">
        <v>0</v>
      </c>
      <c r="G426" s="15">
        <v>0</v>
      </c>
      <c r="H426" s="15">
        <v>0</v>
      </c>
      <c r="I426" s="15">
        <v>0</v>
      </c>
      <c r="J426" s="15">
        <v>0</v>
      </c>
      <c r="K426" s="15">
        <v>0</v>
      </c>
      <c r="L426" s="15">
        <v>0</v>
      </c>
      <c r="M426" s="15">
        <v>0</v>
      </c>
      <c r="N426" s="15">
        <v>0</v>
      </c>
    </row>
    <row r="427" spans="1:14" x14ac:dyDescent="0.25">
      <c r="A427" s="5" t="s">
        <v>420</v>
      </c>
      <c r="B427" s="21">
        <v>0</v>
      </c>
      <c r="C427" s="21">
        <v>0</v>
      </c>
      <c r="D427" s="21">
        <v>0</v>
      </c>
      <c r="E427" s="21">
        <v>0</v>
      </c>
      <c r="F427" s="21">
        <v>0</v>
      </c>
      <c r="G427" s="21">
        <v>0</v>
      </c>
      <c r="H427" s="21">
        <v>0</v>
      </c>
      <c r="I427" s="21">
        <v>0</v>
      </c>
      <c r="J427" s="21">
        <v>0</v>
      </c>
      <c r="K427" s="21">
        <v>0</v>
      </c>
      <c r="L427" s="21">
        <v>0</v>
      </c>
      <c r="M427" s="21">
        <v>0</v>
      </c>
      <c r="N427" s="21">
        <v>0</v>
      </c>
    </row>
    <row r="428" spans="1:14" x14ac:dyDescent="0.25">
      <c r="A428" t="s">
        <v>421</v>
      </c>
      <c r="B428" s="15">
        <v>0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  <c r="M428" s="15">
        <v>0</v>
      </c>
      <c r="N428" s="15">
        <v>0</v>
      </c>
    </row>
    <row r="429" spans="1:14" x14ac:dyDescent="0.25">
      <c r="A429" s="5" t="s">
        <v>422</v>
      </c>
      <c r="B429" s="21">
        <v>0</v>
      </c>
      <c r="C429" s="21">
        <v>0</v>
      </c>
      <c r="D429" s="21">
        <v>0</v>
      </c>
      <c r="E429" s="21">
        <v>0</v>
      </c>
      <c r="F429" s="21">
        <v>0</v>
      </c>
      <c r="G429" s="21">
        <v>0</v>
      </c>
      <c r="H429" s="21">
        <v>0</v>
      </c>
      <c r="I429" s="21">
        <v>0</v>
      </c>
      <c r="J429" s="21">
        <v>0</v>
      </c>
      <c r="K429" s="21">
        <f>SUM(K430)</f>
        <v>11.1</v>
      </c>
      <c r="L429" s="22">
        <v>26.4</v>
      </c>
      <c r="M429" s="21">
        <v>7.2</v>
      </c>
      <c r="N429" s="21">
        <v>37.799999999999997</v>
      </c>
    </row>
    <row r="430" spans="1:14" x14ac:dyDescent="0.25">
      <c r="A430" t="s">
        <v>423</v>
      </c>
      <c r="B430" s="15">
        <v>0</v>
      </c>
      <c r="C430" s="15">
        <v>0</v>
      </c>
      <c r="D430" s="15">
        <v>0</v>
      </c>
      <c r="E430" s="15">
        <v>0</v>
      </c>
      <c r="F430" s="15">
        <v>0</v>
      </c>
      <c r="G430" s="15">
        <v>0</v>
      </c>
      <c r="H430" s="15">
        <v>0</v>
      </c>
      <c r="I430" s="15">
        <v>0</v>
      </c>
      <c r="J430" s="15">
        <v>0</v>
      </c>
      <c r="K430" s="15">
        <v>11.1</v>
      </c>
      <c r="L430" s="15">
        <v>26.4</v>
      </c>
      <c r="M430" s="15">
        <v>7.2</v>
      </c>
      <c r="N430" s="15">
        <v>37.799999999999997</v>
      </c>
    </row>
    <row r="431" spans="1:14" x14ac:dyDescent="0.25">
      <c r="A431" s="5" t="s">
        <v>424</v>
      </c>
      <c r="B431" s="21">
        <v>362</v>
      </c>
      <c r="C431" s="21">
        <v>199</v>
      </c>
      <c r="D431" s="21">
        <v>1178</v>
      </c>
      <c r="E431" s="21">
        <v>134</v>
      </c>
      <c r="F431" s="21">
        <v>258</v>
      </c>
      <c r="G431" s="21">
        <v>161</v>
      </c>
      <c r="H431" s="21">
        <v>723</v>
      </c>
      <c r="I431" s="21">
        <v>958</v>
      </c>
      <c r="J431" s="21">
        <v>694</v>
      </c>
      <c r="K431" s="21">
        <f>SUM(K432:K433)</f>
        <v>874.48</v>
      </c>
      <c r="L431" s="22">
        <v>938.7</v>
      </c>
      <c r="M431" s="21">
        <v>775.08</v>
      </c>
      <c r="N431" s="21">
        <v>529.22</v>
      </c>
    </row>
    <row r="432" spans="1:14" ht="30" x14ac:dyDescent="0.25">
      <c r="A432" s="6" t="s">
        <v>425</v>
      </c>
      <c r="B432" s="15">
        <v>362</v>
      </c>
      <c r="C432" s="15">
        <v>199</v>
      </c>
      <c r="D432" s="15">
        <v>1178</v>
      </c>
      <c r="E432" s="15">
        <v>134</v>
      </c>
      <c r="F432" s="15">
        <v>258</v>
      </c>
      <c r="G432" s="15">
        <v>161</v>
      </c>
      <c r="H432" s="15">
        <v>511</v>
      </c>
      <c r="I432" s="15">
        <v>541</v>
      </c>
      <c r="J432" s="15">
        <v>318</v>
      </c>
      <c r="K432" s="15">
        <v>453.99</v>
      </c>
      <c r="L432" s="15">
        <v>541.49</v>
      </c>
      <c r="M432" s="15">
        <v>466.2</v>
      </c>
      <c r="N432" s="15">
        <v>277.56</v>
      </c>
    </row>
    <row r="433" spans="1:14" x14ac:dyDescent="0.25">
      <c r="A433" s="6" t="s">
        <v>426</v>
      </c>
      <c r="B433" s="15">
        <v>0</v>
      </c>
      <c r="C433" s="15">
        <v>0</v>
      </c>
      <c r="D433" s="15">
        <v>0</v>
      </c>
      <c r="E433" s="15">
        <v>0</v>
      </c>
      <c r="F433" s="15">
        <v>0</v>
      </c>
      <c r="G433" s="15">
        <v>0</v>
      </c>
      <c r="H433" s="15">
        <v>213</v>
      </c>
      <c r="I433" s="15">
        <v>417</v>
      </c>
      <c r="J433" s="15">
        <v>377</v>
      </c>
      <c r="K433" s="15">
        <v>420.49</v>
      </c>
      <c r="L433" s="15">
        <v>397.21</v>
      </c>
      <c r="M433" s="15">
        <v>308.88</v>
      </c>
      <c r="N433" s="15">
        <v>251.66</v>
      </c>
    </row>
    <row r="434" spans="1:14" x14ac:dyDescent="0.25">
      <c r="A434" s="11" t="s">
        <v>427</v>
      </c>
      <c r="B434" s="21">
        <v>0</v>
      </c>
      <c r="C434" s="21">
        <v>0</v>
      </c>
      <c r="D434" s="21">
        <v>0</v>
      </c>
      <c r="E434" s="21">
        <v>0</v>
      </c>
      <c r="F434" s="21">
        <v>0</v>
      </c>
      <c r="G434" s="21">
        <v>0</v>
      </c>
      <c r="H434" s="21">
        <v>0</v>
      </c>
      <c r="I434" s="21">
        <v>236</v>
      </c>
      <c r="J434" s="21">
        <v>323</v>
      </c>
      <c r="K434" s="21">
        <f>SUM(K435:K437)</f>
        <v>330.38</v>
      </c>
      <c r="L434" s="22">
        <v>273.88</v>
      </c>
      <c r="M434" s="21">
        <v>415.88</v>
      </c>
      <c r="N434" s="21">
        <v>496.13</v>
      </c>
    </row>
    <row r="435" spans="1:14" x14ac:dyDescent="0.25">
      <c r="A435" s="6" t="s">
        <v>428</v>
      </c>
      <c r="B435" s="15">
        <v>0</v>
      </c>
      <c r="C435" s="15">
        <v>0</v>
      </c>
      <c r="D435" s="15">
        <v>0</v>
      </c>
      <c r="E435" s="15">
        <v>0</v>
      </c>
      <c r="F435" s="15">
        <v>0</v>
      </c>
      <c r="G435" s="15">
        <v>0</v>
      </c>
      <c r="H435" s="15">
        <v>0</v>
      </c>
      <c r="I435" s="15">
        <v>236</v>
      </c>
      <c r="J435" s="15">
        <v>323</v>
      </c>
      <c r="K435" s="15">
        <v>330.38</v>
      </c>
      <c r="L435" s="15">
        <v>273.88</v>
      </c>
      <c r="M435" s="15">
        <v>415.88</v>
      </c>
      <c r="N435" s="15">
        <v>496.13</v>
      </c>
    </row>
    <row r="436" spans="1:14" x14ac:dyDescent="0.25">
      <c r="A436" s="6" t="s">
        <v>429</v>
      </c>
      <c r="B436" s="15">
        <v>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  <c r="M436" s="15">
        <v>0</v>
      </c>
      <c r="N436" s="15">
        <v>0</v>
      </c>
    </row>
    <row r="437" spans="1:14" x14ac:dyDescent="0.25">
      <c r="A437" s="6" t="s">
        <v>430</v>
      </c>
      <c r="B437" s="15">
        <v>0</v>
      </c>
      <c r="C437" s="15">
        <v>0</v>
      </c>
      <c r="D437" s="15">
        <v>0</v>
      </c>
      <c r="E437" s="15">
        <v>0</v>
      </c>
      <c r="F437" s="15">
        <v>0</v>
      </c>
      <c r="G437" s="15">
        <v>0</v>
      </c>
      <c r="H437" s="15">
        <v>0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</row>
    <row r="438" spans="1:14" x14ac:dyDescent="0.25">
      <c r="A438" s="5" t="s">
        <v>431</v>
      </c>
      <c r="B438" s="21">
        <v>648</v>
      </c>
      <c r="C438" s="21">
        <v>1328</v>
      </c>
      <c r="D438" s="21">
        <v>1437</v>
      </c>
      <c r="E438" s="21">
        <v>1581</v>
      </c>
      <c r="F438" s="21">
        <v>1608</v>
      </c>
      <c r="G438" s="21">
        <v>1881</v>
      </c>
      <c r="H438" s="21">
        <v>2254</v>
      </c>
      <c r="I438" s="21">
        <v>1941</v>
      </c>
      <c r="J438" s="21">
        <v>1714</v>
      </c>
      <c r="K438" s="21">
        <f>SUM(K439:K447)</f>
        <v>1263.23</v>
      </c>
      <c r="L438" s="22">
        <v>1100.1400000000001</v>
      </c>
      <c r="M438" s="21">
        <v>684.17</v>
      </c>
      <c r="N438" s="21">
        <v>899.47</v>
      </c>
    </row>
    <row r="439" spans="1:14" x14ac:dyDescent="0.25">
      <c r="A439" s="6" t="s">
        <v>432</v>
      </c>
      <c r="B439" s="15">
        <v>0</v>
      </c>
      <c r="C439" s="15">
        <v>0</v>
      </c>
      <c r="D439" s="15">
        <v>0</v>
      </c>
      <c r="E439" s="15">
        <v>0</v>
      </c>
      <c r="F439" s="15">
        <v>0</v>
      </c>
      <c r="G439" s="15">
        <v>0</v>
      </c>
      <c r="H439" s="15">
        <v>0</v>
      </c>
      <c r="I439" s="15">
        <v>0</v>
      </c>
      <c r="J439" s="15">
        <v>0</v>
      </c>
      <c r="K439" s="15">
        <v>0</v>
      </c>
      <c r="L439" s="15">
        <v>0</v>
      </c>
      <c r="M439" s="15">
        <v>0</v>
      </c>
      <c r="N439" s="15">
        <v>0</v>
      </c>
    </row>
    <row r="440" spans="1:14" x14ac:dyDescent="0.25">
      <c r="A440" s="6" t="s">
        <v>433</v>
      </c>
      <c r="B440" s="15">
        <v>0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  <c r="M440" s="15">
        <v>0</v>
      </c>
      <c r="N440" s="15">
        <v>0</v>
      </c>
    </row>
    <row r="441" spans="1:14" x14ac:dyDescent="0.25">
      <c r="A441" s="6" t="s">
        <v>434</v>
      </c>
      <c r="B441" s="15">
        <v>648</v>
      </c>
      <c r="C441" s="15">
        <v>1328</v>
      </c>
      <c r="D441" s="15">
        <v>1437</v>
      </c>
      <c r="E441" s="15">
        <v>1581</v>
      </c>
      <c r="F441" s="15">
        <v>1608</v>
      </c>
      <c r="G441" s="15">
        <v>1881</v>
      </c>
      <c r="H441" s="15">
        <v>2254</v>
      </c>
      <c r="I441" s="15">
        <v>1941</v>
      </c>
      <c r="J441" s="15">
        <v>1714</v>
      </c>
      <c r="K441" s="15">
        <v>1263.23</v>
      </c>
      <c r="L441" s="15">
        <v>1100.1400000000001</v>
      </c>
      <c r="M441" s="15">
        <v>684.17</v>
      </c>
      <c r="N441" s="15">
        <v>878.7</v>
      </c>
    </row>
    <row r="442" spans="1:14" x14ac:dyDescent="0.25">
      <c r="A442" s="6" t="s">
        <v>435</v>
      </c>
      <c r="B442" s="15">
        <v>0</v>
      </c>
      <c r="C442" s="15">
        <v>0</v>
      </c>
      <c r="D442" s="15">
        <v>0</v>
      </c>
      <c r="E442" s="15">
        <v>0</v>
      </c>
      <c r="F442" s="15">
        <v>0</v>
      </c>
      <c r="G442" s="15">
        <v>0</v>
      </c>
      <c r="H442" s="15">
        <v>0</v>
      </c>
      <c r="I442" s="15">
        <v>0</v>
      </c>
      <c r="J442" s="15">
        <v>0</v>
      </c>
      <c r="K442" s="15">
        <v>0</v>
      </c>
      <c r="L442" s="15">
        <v>0</v>
      </c>
      <c r="M442" s="15">
        <v>0</v>
      </c>
      <c r="N442" s="15">
        <v>0</v>
      </c>
    </row>
    <row r="443" spans="1:14" x14ac:dyDescent="0.25">
      <c r="A443" s="6" t="s">
        <v>436</v>
      </c>
      <c r="B443" s="15">
        <v>0</v>
      </c>
      <c r="C443" s="15">
        <v>0</v>
      </c>
      <c r="D443" s="15">
        <v>0</v>
      </c>
      <c r="E443" s="15">
        <v>0</v>
      </c>
      <c r="F443" s="15">
        <v>0</v>
      </c>
      <c r="G443" s="15">
        <v>0</v>
      </c>
      <c r="H443" s="15">
        <v>0</v>
      </c>
      <c r="I443" s="15">
        <v>0</v>
      </c>
      <c r="J443" s="15">
        <v>0</v>
      </c>
      <c r="K443" s="15">
        <v>0</v>
      </c>
      <c r="L443" s="15">
        <v>0</v>
      </c>
      <c r="M443" s="15">
        <v>0</v>
      </c>
      <c r="N443" s="15">
        <v>0</v>
      </c>
    </row>
    <row r="444" spans="1:14" x14ac:dyDescent="0.25">
      <c r="A444" s="6" t="s">
        <v>437</v>
      </c>
      <c r="B444" s="15">
        <v>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  <c r="M444" s="15">
        <v>0</v>
      </c>
      <c r="N444" s="15">
        <v>0</v>
      </c>
    </row>
    <row r="445" spans="1:14" x14ac:dyDescent="0.25">
      <c r="A445" s="6" t="s">
        <v>438</v>
      </c>
      <c r="B445" s="15">
        <v>0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  <c r="M445" s="15">
        <v>0</v>
      </c>
      <c r="N445" s="15">
        <v>20.77</v>
      </c>
    </row>
    <row r="446" spans="1:14" x14ac:dyDescent="0.25">
      <c r="A446" s="6" t="s">
        <v>439</v>
      </c>
      <c r="B446" s="15">
        <v>0</v>
      </c>
      <c r="C446" s="15">
        <v>0</v>
      </c>
      <c r="D446" s="15">
        <v>0</v>
      </c>
      <c r="E446" s="15">
        <v>0</v>
      </c>
      <c r="F446" s="15">
        <v>0</v>
      </c>
      <c r="G446" s="15">
        <v>0</v>
      </c>
      <c r="H446" s="15">
        <v>0</v>
      </c>
      <c r="I446" s="15">
        <v>0</v>
      </c>
      <c r="J446" s="15">
        <v>0</v>
      </c>
      <c r="K446" s="15">
        <v>0</v>
      </c>
      <c r="L446" s="15">
        <v>0</v>
      </c>
      <c r="M446" s="15">
        <v>0</v>
      </c>
      <c r="N446" s="15">
        <v>0</v>
      </c>
    </row>
    <row r="447" spans="1:14" ht="31.5" customHeight="1" x14ac:dyDescent="0.25">
      <c r="A447" s="6" t="s">
        <v>440</v>
      </c>
      <c r="B447" s="15">
        <v>0</v>
      </c>
      <c r="C447" s="15">
        <v>0</v>
      </c>
      <c r="D447" s="15">
        <v>0</v>
      </c>
      <c r="E447" s="15">
        <v>0</v>
      </c>
      <c r="F447" s="15">
        <v>0</v>
      </c>
      <c r="G447" s="15">
        <v>0</v>
      </c>
      <c r="H447" s="15">
        <v>0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15">
        <v>0</v>
      </c>
    </row>
    <row r="448" spans="1:14" x14ac:dyDescent="0.25">
      <c r="A448" s="9" t="s">
        <v>441</v>
      </c>
      <c r="B448" s="18">
        <v>34167</v>
      </c>
      <c r="C448" s="18">
        <v>44519</v>
      </c>
      <c r="D448" s="18">
        <v>43895</v>
      </c>
      <c r="E448" s="18">
        <v>64001</v>
      </c>
      <c r="F448" s="18">
        <v>16786</v>
      </c>
      <c r="G448" s="18">
        <v>32196</v>
      </c>
      <c r="H448" s="18">
        <v>32989</v>
      </c>
      <c r="I448" s="18">
        <v>35683</v>
      </c>
      <c r="J448" s="18">
        <v>39372</v>
      </c>
      <c r="K448" s="18">
        <f>K449+K468+K473+K484+K496+K539+K549</f>
        <v>44015.590000000004</v>
      </c>
      <c r="L448" s="18">
        <v>23723</v>
      </c>
      <c r="M448" s="17">
        <v>29053.16</v>
      </c>
      <c r="N448" s="17">
        <v>34921.46</v>
      </c>
    </row>
    <row r="449" spans="1:14" ht="30" x14ac:dyDescent="0.25">
      <c r="A449" s="8" t="s">
        <v>442</v>
      </c>
      <c r="B449" s="19">
        <v>3064</v>
      </c>
      <c r="C449" s="19">
        <v>4034</v>
      </c>
      <c r="D449" s="19">
        <v>3680</v>
      </c>
      <c r="E449" s="19">
        <v>4632</v>
      </c>
      <c r="F449" s="19">
        <v>4198</v>
      </c>
      <c r="G449" s="19">
        <v>4717</v>
      </c>
      <c r="H449" s="19">
        <v>5029</v>
      </c>
      <c r="I449" s="19">
        <v>7418</v>
      </c>
      <c r="J449" s="19">
        <v>7560</v>
      </c>
      <c r="K449" s="19">
        <f>K450+K466</f>
        <v>7273.95</v>
      </c>
      <c r="L449" s="20">
        <v>9332.9599999999991</v>
      </c>
      <c r="M449" s="27">
        <v>5412.35</v>
      </c>
      <c r="N449" s="19">
        <v>6835.42</v>
      </c>
    </row>
    <row r="450" spans="1:14" x14ac:dyDescent="0.25">
      <c r="A450" s="5" t="s">
        <v>443</v>
      </c>
      <c r="B450" s="21">
        <v>3064</v>
      </c>
      <c r="C450" s="21">
        <v>4034</v>
      </c>
      <c r="D450" s="21">
        <v>3680</v>
      </c>
      <c r="E450" s="21">
        <v>4632</v>
      </c>
      <c r="F450" s="21">
        <v>4198</v>
      </c>
      <c r="G450" s="21">
        <v>4717</v>
      </c>
      <c r="H450" s="21">
        <v>5029</v>
      </c>
      <c r="I450" s="21">
        <v>7418</v>
      </c>
      <c r="J450" s="21">
        <v>7560</v>
      </c>
      <c r="K450" s="21">
        <f>SUM(K451:K465)</f>
        <v>7273.95</v>
      </c>
      <c r="L450" s="22">
        <v>9332.9599999999991</v>
      </c>
      <c r="M450" s="21">
        <v>5412.35</v>
      </c>
      <c r="N450" s="21">
        <v>6835.42</v>
      </c>
    </row>
    <row r="451" spans="1:14" x14ac:dyDescent="0.25">
      <c r="A451" s="6" t="s">
        <v>444</v>
      </c>
      <c r="B451" s="15">
        <v>0</v>
      </c>
      <c r="C451" s="15">
        <v>0</v>
      </c>
      <c r="D451" s="15">
        <v>0</v>
      </c>
      <c r="E451" s="15">
        <v>0</v>
      </c>
      <c r="F451" s="15">
        <v>0</v>
      </c>
      <c r="G451" s="15">
        <v>0</v>
      </c>
      <c r="H451" s="15">
        <v>0</v>
      </c>
      <c r="I451" s="15">
        <v>0</v>
      </c>
      <c r="J451" s="15">
        <v>0</v>
      </c>
      <c r="K451" s="15">
        <v>0</v>
      </c>
      <c r="L451" s="15">
        <v>0</v>
      </c>
      <c r="M451" s="15">
        <v>0</v>
      </c>
      <c r="N451" s="15">
        <v>0</v>
      </c>
    </row>
    <row r="452" spans="1:14" x14ac:dyDescent="0.25">
      <c r="A452" s="6" t="s">
        <v>445</v>
      </c>
      <c r="B452" s="15">
        <v>1009</v>
      </c>
      <c r="C452" s="15">
        <v>1698</v>
      </c>
      <c r="D452" s="15">
        <v>1636</v>
      </c>
      <c r="E452" s="15">
        <v>1779</v>
      </c>
      <c r="F452" s="15">
        <v>1503</v>
      </c>
      <c r="G452" s="15">
        <v>1815</v>
      </c>
      <c r="H452" s="15">
        <v>1814</v>
      </c>
      <c r="I452" s="15">
        <v>2531</v>
      </c>
      <c r="J452" s="15">
        <v>1808</v>
      </c>
      <c r="K452" s="15">
        <v>1832.95</v>
      </c>
      <c r="L452" s="15">
        <v>1280.5999999999999</v>
      </c>
      <c r="M452" s="15">
        <v>0</v>
      </c>
      <c r="N452" s="15">
        <v>0</v>
      </c>
    </row>
    <row r="453" spans="1:14" x14ac:dyDescent="0.25">
      <c r="A453" s="6" t="s">
        <v>446</v>
      </c>
      <c r="B453" s="15">
        <v>71</v>
      </c>
      <c r="C453" s="15">
        <v>134</v>
      </c>
      <c r="D453" s="15">
        <v>27</v>
      </c>
      <c r="E453" s="15">
        <v>108</v>
      </c>
      <c r="F453" s="15">
        <v>42</v>
      </c>
      <c r="G453" s="15">
        <v>16</v>
      </c>
      <c r="H453" s="15">
        <v>34</v>
      </c>
      <c r="I453" s="15">
        <v>54</v>
      </c>
      <c r="J453" s="15">
        <v>11</v>
      </c>
      <c r="K453" s="15">
        <v>107.5</v>
      </c>
      <c r="L453" s="15">
        <v>146.38</v>
      </c>
      <c r="M453" s="15">
        <v>0</v>
      </c>
      <c r="N453" s="15">
        <v>0</v>
      </c>
    </row>
    <row r="454" spans="1:14" x14ac:dyDescent="0.25">
      <c r="A454" s="6" t="s">
        <v>447</v>
      </c>
      <c r="B454" s="15">
        <v>0</v>
      </c>
      <c r="C454" s="15">
        <v>0</v>
      </c>
      <c r="D454" s="15">
        <v>0</v>
      </c>
      <c r="E454" s="15">
        <v>0</v>
      </c>
      <c r="F454" s="15">
        <v>0</v>
      </c>
      <c r="G454" s="15">
        <v>0</v>
      </c>
      <c r="H454" s="15">
        <v>0</v>
      </c>
      <c r="I454" s="15">
        <v>0</v>
      </c>
      <c r="J454" s="15">
        <v>0</v>
      </c>
      <c r="K454" s="15">
        <v>0</v>
      </c>
      <c r="L454" s="15">
        <v>0</v>
      </c>
      <c r="M454" s="15">
        <v>0</v>
      </c>
      <c r="N454" s="15">
        <v>0</v>
      </c>
    </row>
    <row r="455" spans="1:14" x14ac:dyDescent="0.25">
      <c r="A455" s="6" t="s">
        <v>448</v>
      </c>
      <c r="B455" s="15">
        <v>0</v>
      </c>
      <c r="C455" s="15">
        <v>0</v>
      </c>
      <c r="D455" s="15">
        <v>0</v>
      </c>
      <c r="E455" s="15">
        <v>0</v>
      </c>
      <c r="F455" s="15">
        <v>0</v>
      </c>
      <c r="G455" s="15">
        <v>0</v>
      </c>
      <c r="H455" s="15">
        <v>0</v>
      </c>
      <c r="I455" s="15">
        <v>0</v>
      </c>
      <c r="J455" s="15">
        <v>0</v>
      </c>
      <c r="K455" s="15">
        <v>0</v>
      </c>
      <c r="L455" s="15">
        <v>0</v>
      </c>
      <c r="M455" s="15">
        <v>0</v>
      </c>
      <c r="N455" s="15">
        <v>0</v>
      </c>
    </row>
    <row r="456" spans="1:14" x14ac:dyDescent="0.25">
      <c r="A456" s="6" t="s">
        <v>449</v>
      </c>
      <c r="B456" s="15">
        <v>499</v>
      </c>
      <c r="C456" s="15">
        <v>496</v>
      </c>
      <c r="D456" s="15">
        <v>519</v>
      </c>
      <c r="E456" s="15">
        <v>639</v>
      </c>
      <c r="F456" s="15">
        <v>684</v>
      </c>
      <c r="G456" s="15">
        <v>570</v>
      </c>
      <c r="H456" s="15">
        <v>792</v>
      </c>
      <c r="I456" s="15">
        <v>1378</v>
      </c>
      <c r="J456" s="15">
        <v>1480</v>
      </c>
      <c r="K456" s="15">
        <v>819.25</v>
      </c>
      <c r="L456" s="15">
        <v>1518</v>
      </c>
      <c r="M456" s="15">
        <v>1069.5</v>
      </c>
      <c r="N456" s="15">
        <v>2215</v>
      </c>
    </row>
    <row r="457" spans="1:14" x14ac:dyDescent="0.25">
      <c r="A457" s="6" t="s">
        <v>450</v>
      </c>
      <c r="B457" s="15">
        <v>940</v>
      </c>
      <c r="C457" s="15">
        <v>1062</v>
      </c>
      <c r="D457" s="15">
        <v>1090</v>
      </c>
      <c r="E457" s="15">
        <v>1481</v>
      </c>
      <c r="F457" s="15">
        <v>1529</v>
      </c>
      <c r="G457" s="15">
        <v>1641</v>
      </c>
      <c r="H457" s="15">
        <v>1637</v>
      </c>
      <c r="I457" s="15">
        <v>1997</v>
      </c>
      <c r="J457" s="15">
        <v>2101</v>
      </c>
      <c r="K457" s="15">
        <v>2368.7399999999998</v>
      </c>
      <c r="L457" s="15">
        <v>1477.36</v>
      </c>
      <c r="M457" s="15">
        <v>1686.22</v>
      </c>
      <c r="N457" s="15">
        <v>1787.15</v>
      </c>
    </row>
    <row r="458" spans="1:14" x14ac:dyDescent="0.25">
      <c r="A458" s="6" t="s">
        <v>451</v>
      </c>
      <c r="B458" s="15">
        <v>109</v>
      </c>
      <c r="C458" s="15">
        <v>43</v>
      </c>
      <c r="D458" s="15">
        <v>41</v>
      </c>
      <c r="E458" s="15">
        <v>12</v>
      </c>
      <c r="F458" s="15">
        <v>100</v>
      </c>
      <c r="G458" s="15">
        <v>7</v>
      </c>
      <c r="H458" s="15">
        <v>0</v>
      </c>
      <c r="I458" s="15">
        <v>0</v>
      </c>
      <c r="J458" s="15">
        <v>0</v>
      </c>
      <c r="K458" s="15">
        <v>0</v>
      </c>
      <c r="L458" s="15">
        <v>0</v>
      </c>
      <c r="M458" s="15">
        <v>0</v>
      </c>
      <c r="N458" s="15">
        <v>0</v>
      </c>
    </row>
    <row r="459" spans="1:14" x14ac:dyDescent="0.25">
      <c r="A459" s="6" t="s">
        <v>452</v>
      </c>
      <c r="B459" s="15">
        <v>0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  <c r="M459" s="15">
        <v>0</v>
      </c>
      <c r="N459" s="15">
        <v>0</v>
      </c>
    </row>
    <row r="460" spans="1:14" x14ac:dyDescent="0.25">
      <c r="A460" s="6" t="s">
        <v>453</v>
      </c>
      <c r="B460" s="15">
        <v>0</v>
      </c>
      <c r="C460" s="15">
        <v>0</v>
      </c>
      <c r="D460" s="15">
        <v>0</v>
      </c>
      <c r="E460" s="15">
        <v>0</v>
      </c>
      <c r="F460" s="15">
        <v>0</v>
      </c>
      <c r="G460" s="15">
        <v>0</v>
      </c>
      <c r="H460" s="15">
        <v>0</v>
      </c>
      <c r="I460" s="15">
        <v>0</v>
      </c>
      <c r="J460" s="15">
        <v>0</v>
      </c>
      <c r="K460" s="15">
        <v>11.4</v>
      </c>
      <c r="L460" s="15">
        <v>85.74</v>
      </c>
      <c r="M460" s="15">
        <v>38.520000000000003</v>
      </c>
      <c r="N460" s="15">
        <v>36.840000000000003</v>
      </c>
    </row>
    <row r="461" spans="1:14" x14ac:dyDescent="0.25">
      <c r="A461" s="6" t="s">
        <v>454</v>
      </c>
      <c r="B461" s="15">
        <v>247</v>
      </c>
      <c r="C461" s="15">
        <v>497</v>
      </c>
      <c r="D461" s="15">
        <v>356</v>
      </c>
      <c r="E461" s="15">
        <v>611</v>
      </c>
      <c r="F461" s="15">
        <v>340</v>
      </c>
      <c r="G461" s="15">
        <v>500</v>
      </c>
      <c r="H461" s="15">
        <v>455</v>
      </c>
      <c r="I461" s="15">
        <v>690</v>
      </c>
      <c r="J461" s="15">
        <v>524</v>
      </c>
      <c r="K461" s="15">
        <v>647.42999999999995</v>
      </c>
      <c r="L461" s="15">
        <v>1284.21</v>
      </c>
      <c r="M461" s="15">
        <v>818.95</v>
      </c>
      <c r="N461" s="15">
        <v>667.55</v>
      </c>
    </row>
    <row r="462" spans="1:14" x14ac:dyDescent="0.25">
      <c r="A462" s="6" t="s">
        <v>455</v>
      </c>
      <c r="B462" s="15">
        <v>0</v>
      </c>
      <c r="C462" s="15">
        <v>0</v>
      </c>
      <c r="D462" s="15">
        <v>0</v>
      </c>
      <c r="E462" s="15">
        <v>0</v>
      </c>
      <c r="F462" s="15">
        <v>0</v>
      </c>
      <c r="G462" s="15">
        <v>108</v>
      </c>
      <c r="H462" s="15">
        <v>184</v>
      </c>
      <c r="I462" s="15">
        <v>485</v>
      </c>
      <c r="J462" s="15">
        <v>1418</v>
      </c>
      <c r="K462" s="15">
        <v>1384.18</v>
      </c>
      <c r="L462" s="15">
        <v>3505.57</v>
      </c>
      <c r="M462" s="15">
        <v>1788.16</v>
      </c>
      <c r="N462" s="15">
        <v>2120.08</v>
      </c>
    </row>
    <row r="463" spans="1:14" x14ac:dyDescent="0.25">
      <c r="A463" s="6" t="s">
        <v>456</v>
      </c>
      <c r="B463" s="15">
        <v>0</v>
      </c>
      <c r="C463" s="15">
        <v>0</v>
      </c>
      <c r="D463" s="15">
        <v>0</v>
      </c>
      <c r="E463" s="15">
        <v>0</v>
      </c>
      <c r="F463" s="15">
        <v>0</v>
      </c>
      <c r="G463" s="15">
        <v>0</v>
      </c>
      <c r="H463" s="15">
        <v>0</v>
      </c>
      <c r="I463" s="15">
        <v>0</v>
      </c>
      <c r="J463" s="15">
        <v>0</v>
      </c>
      <c r="K463" s="15"/>
      <c r="L463" s="15">
        <v>1.8</v>
      </c>
      <c r="M463" s="15">
        <v>11</v>
      </c>
      <c r="N463" s="15">
        <v>8.8000000000000007</v>
      </c>
    </row>
    <row r="464" spans="1:14" x14ac:dyDescent="0.25">
      <c r="A464" s="6" t="s">
        <v>457</v>
      </c>
      <c r="B464" s="15">
        <v>189</v>
      </c>
      <c r="C464" s="15">
        <v>104</v>
      </c>
      <c r="D464" s="15">
        <v>12</v>
      </c>
      <c r="E464" s="15">
        <v>2</v>
      </c>
      <c r="F464" s="15">
        <v>0</v>
      </c>
      <c r="G464" s="15">
        <v>59</v>
      </c>
      <c r="H464" s="15">
        <v>114</v>
      </c>
      <c r="I464" s="15">
        <v>282</v>
      </c>
      <c r="J464" s="15">
        <v>218</v>
      </c>
      <c r="K464" s="15">
        <v>102.5</v>
      </c>
      <c r="L464" s="15">
        <v>33.299999999999997</v>
      </c>
      <c r="M464" s="15">
        <v>0</v>
      </c>
      <c r="N464" s="15">
        <v>0</v>
      </c>
    </row>
    <row r="465" spans="1:14" x14ac:dyDescent="0.25">
      <c r="A465" s="6" t="s">
        <v>458</v>
      </c>
      <c r="B465" s="15">
        <v>0</v>
      </c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/>
      <c r="L465" s="15">
        <v>0</v>
      </c>
      <c r="M465" s="15">
        <v>0</v>
      </c>
      <c r="N465" s="15">
        <v>0</v>
      </c>
    </row>
    <row r="466" spans="1:14" ht="30" x14ac:dyDescent="0.25">
      <c r="A466" s="5" t="s">
        <v>459</v>
      </c>
      <c r="B466" s="21">
        <v>0</v>
      </c>
      <c r="C466" s="21">
        <v>0</v>
      </c>
      <c r="D466" s="21">
        <v>0</v>
      </c>
      <c r="E466" s="21">
        <v>0</v>
      </c>
      <c r="F466" s="21">
        <v>0</v>
      </c>
      <c r="G466" s="21">
        <v>0</v>
      </c>
      <c r="H466" s="21">
        <v>0</v>
      </c>
      <c r="I466" s="21">
        <v>0</v>
      </c>
      <c r="J466" s="21">
        <v>0</v>
      </c>
      <c r="K466" s="21">
        <v>0</v>
      </c>
      <c r="L466" s="21">
        <v>0</v>
      </c>
      <c r="M466" s="21">
        <v>0</v>
      </c>
      <c r="N466" s="21">
        <v>0</v>
      </c>
    </row>
    <row r="467" spans="1:14" ht="30" x14ac:dyDescent="0.25">
      <c r="A467" s="6" t="s">
        <v>460</v>
      </c>
      <c r="B467" s="15">
        <v>0</v>
      </c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  <c r="M467" s="15">
        <v>0</v>
      </c>
      <c r="N467" s="15">
        <v>0</v>
      </c>
    </row>
    <row r="468" spans="1:14" ht="30" x14ac:dyDescent="0.25">
      <c r="A468" s="8" t="s">
        <v>461</v>
      </c>
      <c r="B468" s="19">
        <v>0</v>
      </c>
      <c r="C468" s="19">
        <v>0</v>
      </c>
      <c r="D468" s="19">
        <v>0</v>
      </c>
      <c r="E468" s="19">
        <v>0</v>
      </c>
      <c r="F468" s="19">
        <v>0</v>
      </c>
      <c r="G468" s="19">
        <v>0</v>
      </c>
      <c r="H468" s="19">
        <v>0</v>
      </c>
      <c r="I468" s="19">
        <v>0</v>
      </c>
      <c r="J468" s="19">
        <v>0</v>
      </c>
      <c r="K468" s="19">
        <v>0</v>
      </c>
      <c r="L468" s="19">
        <v>0</v>
      </c>
      <c r="M468" s="27">
        <v>0</v>
      </c>
      <c r="N468" s="19">
        <v>20</v>
      </c>
    </row>
    <row r="469" spans="1:14" x14ac:dyDescent="0.25">
      <c r="A469" s="5" t="s">
        <v>462</v>
      </c>
      <c r="B469" s="21">
        <v>0</v>
      </c>
      <c r="C469" s="21">
        <v>0</v>
      </c>
      <c r="D469" s="21">
        <v>0</v>
      </c>
      <c r="E469" s="21">
        <v>0</v>
      </c>
      <c r="F469" s="21">
        <v>0</v>
      </c>
      <c r="G469" s="21">
        <v>0</v>
      </c>
      <c r="H469" s="21">
        <v>0</v>
      </c>
      <c r="I469" s="21">
        <v>0</v>
      </c>
      <c r="J469" s="21">
        <v>0</v>
      </c>
      <c r="K469" s="21">
        <v>0</v>
      </c>
      <c r="L469" s="21">
        <v>0</v>
      </c>
      <c r="M469" s="21">
        <v>0</v>
      </c>
      <c r="N469" s="21">
        <v>20</v>
      </c>
    </row>
    <row r="470" spans="1:14" x14ac:dyDescent="0.25">
      <c r="A470" t="s">
        <v>463</v>
      </c>
      <c r="B470" s="15">
        <v>0</v>
      </c>
      <c r="C470" s="15">
        <v>0</v>
      </c>
      <c r="D470" s="15">
        <v>0</v>
      </c>
      <c r="E470" s="15">
        <v>0</v>
      </c>
      <c r="F470" s="15">
        <v>0</v>
      </c>
      <c r="G470" s="15">
        <v>0</v>
      </c>
      <c r="H470" s="15">
        <v>0</v>
      </c>
      <c r="I470" s="15">
        <v>0</v>
      </c>
      <c r="J470" s="15">
        <v>0</v>
      </c>
      <c r="K470" s="15">
        <v>0</v>
      </c>
      <c r="L470" s="15">
        <v>0</v>
      </c>
      <c r="M470" s="15">
        <v>0</v>
      </c>
      <c r="N470" s="15">
        <v>20</v>
      </c>
    </row>
    <row r="471" spans="1:14" ht="30" x14ac:dyDescent="0.25">
      <c r="A471" s="5" t="s">
        <v>464</v>
      </c>
      <c r="B471" s="21">
        <v>0</v>
      </c>
      <c r="C471" s="21">
        <v>0</v>
      </c>
      <c r="D471" s="21">
        <v>0</v>
      </c>
      <c r="E471" s="21">
        <v>0</v>
      </c>
      <c r="F471" s="21">
        <v>0</v>
      </c>
      <c r="G471" s="21">
        <v>0</v>
      </c>
      <c r="H471" s="21">
        <v>0</v>
      </c>
      <c r="I471" s="21">
        <v>0</v>
      </c>
      <c r="J471" s="21">
        <v>0</v>
      </c>
      <c r="K471" s="21">
        <v>0</v>
      </c>
      <c r="L471" s="21">
        <v>0</v>
      </c>
      <c r="M471" s="21">
        <v>0</v>
      </c>
      <c r="N471" s="21">
        <v>0</v>
      </c>
    </row>
    <row r="472" spans="1:14" ht="45" x14ac:dyDescent="0.25">
      <c r="A472" s="12" t="s">
        <v>465</v>
      </c>
      <c r="B472" s="15">
        <v>0</v>
      </c>
      <c r="C472" s="15">
        <v>0</v>
      </c>
      <c r="D472" s="15">
        <v>0</v>
      </c>
      <c r="E472" s="15">
        <v>0</v>
      </c>
      <c r="F472" s="15">
        <v>0</v>
      </c>
      <c r="G472" s="15">
        <v>0</v>
      </c>
      <c r="H472" s="15">
        <v>0</v>
      </c>
      <c r="I472" s="15">
        <v>0</v>
      </c>
      <c r="J472" s="15">
        <v>0</v>
      </c>
      <c r="K472" s="15">
        <v>0</v>
      </c>
      <c r="L472" s="15">
        <v>0</v>
      </c>
      <c r="M472" s="15">
        <v>0</v>
      </c>
      <c r="N472" s="15">
        <v>0</v>
      </c>
    </row>
    <row r="473" spans="1:14" ht="30" x14ac:dyDescent="0.25">
      <c r="A473" s="8" t="s">
        <v>466</v>
      </c>
      <c r="B473" s="19">
        <v>183</v>
      </c>
      <c r="C473" s="19">
        <v>559</v>
      </c>
      <c r="D473" s="19">
        <v>2042</v>
      </c>
      <c r="E473" s="19">
        <v>2354</v>
      </c>
      <c r="F473" s="19">
        <v>601</v>
      </c>
      <c r="G473" s="19">
        <v>0</v>
      </c>
      <c r="H473" s="19">
        <v>0</v>
      </c>
      <c r="I473" s="19">
        <v>0</v>
      </c>
      <c r="J473" s="19">
        <v>0</v>
      </c>
      <c r="K473" s="19">
        <v>0</v>
      </c>
      <c r="L473" s="19">
        <v>0</v>
      </c>
      <c r="M473" s="27">
        <v>0</v>
      </c>
      <c r="N473" s="21">
        <v>0</v>
      </c>
    </row>
    <row r="474" spans="1:14" x14ac:dyDescent="0.25">
      <c r="A474" s="5" t="s">
        <v>467</v>
      </c>
      <c r="B474" s="21">
        <v>0</v>
      </c>
      <c r="C474" s="21">
        <v>0</v>
      </c>
      <c r="D474" s="21">
        <v>0</v>
      </c>
      <c r="E474" s="21">
        <v>0</v>
      </c>
      <c r="F474" s="21">
        <v>0</v>
      </c>
      <c r="G474" s="21">
        <v>0</v>
      </c>
      <c r="H474" s="21">
        <v>0</v>
      </c>
      <c r="I474" s="21">
        <v>0</v>
      </c>
      <c r="J474" s="21">
        <v>0</v>
      </c>
      <c r="K474" s="21">
        <v>0</v>
      </c>
      <c r="L474" s="21">
        <v>0</v>
      </c>
      <c r="M474" s="21">
        <v>0</v>
      </c>
      <c r="N474" s="21">
        <v>0</v>
      </c>
    </row>
    <row r="475" spans="1:14" x14ac:dyDescent="0.25">
      <c r="A475" s="6" t="s">
        <v>468</v>
      </c>
      <c r="B475" s="15">
        <v>0</v>
      </c>
      <c r="C475" s="15">
        <v>0</v>
      </c>
      <c r="D475" s="15">
        <v>0</v>
      </c>
      <c r="E475" s="15">
        <v>0</v>
      </c>
      <c r="F475" s="15">
        <v>0</v>
      </c>
      <c r="G475" s="15">
        <v>0</v>
      </c>
      <c r="H475" s="15">
        <v>0</v>
      </c>
      <c r="I475" s="15">
        <v>0</v>
      </c>
      <c r="J475" s="15">
        <v>0</v>
      </c>
      <c r="K475" s="15">
        <v>0</v>
      </c>
      <c r="L475" s="15">
        <v>0</v>
      </c>
      <c r="M475" s="15">
        <v>0</v>
      </c>
      <c r="N475" s="15">
        <v>0</v>
      </c>
    </row>
    <row r="476" spans="1:14" x14ac:dyDescent="0.25">
      <c r="A476" s="6" t="s">
        <v>469</v>
      </c>
      <c r="B476" s="15">
        <v>0</v>
      </c>
      <c r="C476" s="15">
        <v>0</v>
      </c>
      <c r="D476" s="15">
        <v>0</v>
      </c>
      <c r="E476" s="15">
        <v>0</v>
      </c>
      <c r="F476" s="15">
        <v>0</v>
      </c>
      <c r="G476" s="15">
        <v>0</v>
      </c>
      <c r="H476" s="15">
        <v>0</v>
      </c>
      <c r="I476" s="15">
        <v>0</v>
      </c>
      <c r="J476" s="15">
        <v>0</v>
      </c>
      <c r="K476" s="15">
        <v>0</v>
      </c>
      <c r="L476" s="15">
        <v>0</v>
      </c>
      <c r="M476" s="15">
        <v>0</v>
      </c>
      <c r="N476" s="15">
        <v>0</v>
      </c>
    </row>
    <row r="477" spans="1:14" x14ac:dyDescent="0.25">
      <c r="A477" s="5" t="s">
        <v>470</v>
      </c>
      <c r="B477" s="21">
        <v>183</v>
      </c>
      <c r="C477" s="21">
        <v>559</v>
      </c>
      <c r="D477" s="21">
        <v>2042</v>
      </c>
      <c r="E477" s="21">
        <v>2354</v>
      </c>
      <c r="F477" s="21">
        <v>601</v>
      </c>
      <c r="G477" s="21">
        <v>0</v>
      </c>
      <c r="H477" s="21">
        <v>0</v>
      </c>
      <c r="I477" s="21">
        <v>0</v>
      </c>
      <c r="J477" s="21">
        <v>0</v>
      </c>
      <c r="K477" s="21">
        <v>0</v>
      </c>
      <c r="L477" s="21">
        <v>0</v>
      </c>
      <c r="M477" s="21">
        <v>0</v>
      </c>
      <c r="N477" s="21">
        <v>0</v>
      </c>
    </row>
    <row r="478" spans="1:14" x14ac:dyDescent="0.25">
      <c r="A478" s="6" t="s">
        <v>471</v>
      </c>
      <c r="B478" s="15">
        <v>0</v>
      </c>
      <c r="C478" s="15">
        <v>0</v>
      </c>
      <c r="D478" s="15">
        <v>0</v>
      </c>
      <c r="E478" s="15">
        <v>0</v>
      </c>
      <c r="F478" s="15">
        <v>0</v>
      </c>
      <c r="G478" s="15">
        <v>0</v>
      </c>
      <c r="H478" s="15">
        <v>0</v>
      </c>
      <c r="I478" s="15">
        <v>0</v>
      </c>
      <c r="J478" s="15">
        <v>0</v>
      </c>
      <c r="K478" s="15">
        <v>0</v>
      </c>
      <c r="L478" s="15">
        <v>0</v>
      </c>
      <c r="M478" s="15">
        <v>0</v>
      </c>
      <c r="N478" s="15">
        <v>0</v>
      </c>
    </row>
    <row r="479" spans="1:14" x14ac:dyDescent="0.25">
      <c r="A479" s="6" t="s">
        <v>472</v>
      </c>
      <c r="B479" s="15">
        <v>0</v>
      </c>
      <c r="C479" s="15">
        <v>0</v>
      </c>
      <c r="D479" s="15">
        <v>0</v>
      </c>
      <c r="E479" s="15">
        <v>0</v>
      </c>
      <c r="F479" s="15">
        <v>0</v>
      </c>
      <c r="G479" s="15">
        <v>0</v>
      </c>
      <c r="H479" s="15">
        <v>0</v>
      </c>
      <c r="I479" s="15">
        <v>0</v>
      </c>
      <c r="J479" s="15">
        <v>0</v>
      </c>
      <c r="K479" s="15">
        <v>0</v>
      </c>
      <c r="L479" s="15">
        <v>0</v>
      </c>
      <c r="M479" s="15">
        <v>0</v>
      </c>
      <c r="N479" s="15">
        <v>0</v>
      </c>
    </row>
    <row r="480" spans="1:14" x14ac:dyDescent="0.25">
      <c r="A480" s="6" t="s">
        <v>473</v>
      </c>
      <c r="B480" s="15">
        <v>183</v>
      </c>
      <c r="C480" s="15">
        <v>559</v>
      </c>
      <c r="D480" s="15">
        <v>2042</v>
      </c>
      <c r="E480" s="15">
        <v>2354</v>
      </c>
      <c r="F480" s="15">
        <v>601</v>
      </c>
      <c r="G480" s="15">
        <v>0</v>
      </c>
      <c r="H480" s="15">
        <v>0</v>
      </c>
      <c r="I480" s="15">
        <v>0</v>
      </c>
      <c r="J480" s="15">
        <v>0</v>
      </c>
      <c r="K480" s="15">
        <v>0</v>
      </c>
      <c r="L480" s="15">
        <v>0</v>
      </c>
      <c r="M480" s="15">
        <v>0</v>
      </c>
      <c r="N480" s="15">
        <v>0</v>
      </c>
    </row>
    <row r="481" spans="1:14" x14ac:dyDescent="0.25">
      <c r="A481" s="6" t="s">
        <v>474</v>
      </c>
      <c r="B481" s="15">
        <v>0</v>
      </c>
      <c r="C481" s="15">
        <v>0</v>
      </c>
      <c r="D481" s="15">
        <v>0</v>
      </c>
      <c r="E481" s="15">
        <v>0</v>
      </c>
      <c r="F481" s="15">
        <v>0</v>
      </c>
      <c r="G481" s="15">
        <v>0</v>
      </c>
      <c r="H481" s="15">
        <v>0</v>
      </c>
      <c r="I481" s="15">
        <v>0</v>
      </c>
      <c r="J481" s="15">
        <v>0</v>
      </c>
      <c r="K481" s="15">
        <v>0</v>
      </c>
      <c r="L481" s="15">
        <v>0</v>
      </c>
      <c r="M481" s="15">
        <v>0</v>
      </c>
      <c r="N481" s="15">
        <v>0</v>
      </c>
    </row>
    <row r="482" spans="1:14" ht="30" x14ac:dyDescent="0.25">
      <c r="A482" s="5" t="s">
        <v>475</v>
      </c>
      <c r="B482" s="21">
        <v>0</v>
      </c>
      <c r="C482" s="21">
        <v>0</v>
      </c>
      <c r="D482" s="21">
        <v>0</v>
      </c>
      <c r="E482" s="21">
        <v>0</v>
      </c>
      <c r="F482" s="21">
        <v>0</v>
      </c>
      <c r="G482" s="21">
        <v>0</v>
      </c>
      <c r="H482" s="21">
        <v>0</v>
      </c>
      <c r="I482" s="21">
        <v>0</v>
      </c>
      <c r="J482" s="21">
        <v>0</v>
      </c>
      <c r="K482" s="21">
        <v>0</v>
      </c>
      <c r="L482" s="21">
        <v>0</v>
      </c>
      <c r="M482" s="21">
        <v>0</v>
      </c>
      <c r="N482" s="21">
        <v>0</v>
      </c>
    </row>
    <row r="483" spans="1:14" ht="45" x14ac:dyDescent="0.25">
      <c r="A483" s="6" t="s">
        <v>476</v>
      </c>
      <c r="B483" s="15">
        <v>0</v>
      </c>
      <c r="C483" s="15">
        <v>0</v>
      </c>
      <c r="D483" s="15">
        <v>0</v>
      </c>
      <c r="E483" s="15">
        <v>0</v>
      </c>
      <c r="F483" s="15">
        <v>0</v>
      </c>
      <c r="G483" s="15">
        <v>0</v>
      </c>
      <c r="H483" s="15">
        <v>0</v>
      </c>
      <c r="I483" s="15">
        <v>0</v>
      </c>
      <c r="J483" s="15">
        <v>0</v>
      </c>
      <c r="K483" s="15">
        <v>0</v>
      </c>
      <c r="L483" s="15">
        <v>0</v>
      </c>
      <c r="M483" s="15">
        <v>0</v>
      </c>
      <c r="N483" s="15">
        <v>0</v>
      </c>
    </row>
    <row r="484" spans="1:14" ht="30" x14ac:dyDescent="0.25">
      <c r="A484" s="3" t="s">
        <v>477</v>
      </c>
      <c r="B484" s="19">
        <v>27321</v>
      </c>
      <c r="C484" s="19">
        <v>31369</v>
      </c>
      <c r="D484" s="19">
        <v>30436</v>
      </c>
      <c r="E484" s="19">
        <v>41125</v>
      </c>
      <c r="F484" s="19">
        <v>853</v>
      </c>
      <c r="G484" s="19">
        <v>646</v>
      </c>
      <c r="H484" s="19">
        <v>640</v>
      </c>
      <c r="I484" s="19">
        <v>596</v>
      </c>
      <c r="J484" s="19">
        <v>835</v>
      </c>
      <c r="K484" s="19">
        <f>K485+K494</f>
        <v>520</v>
      </c>
      <c r="L484" s="20">
        <v>573</v>
      </c>
      <c r="M484" s="27">
        <v>508.5</v>
      </c>
      <c r="N484" s="19">
        <v>540</v>
      </c>
    </row>
    <row r="485" spans="1:14" x14ac:dyDescent="0.25">
      <c r="A485" s="5" t="s">
        <v>478</v>
      </c>
      <c r="B485" s="21">
        <v>27321</v>
      </c>
      <c r="C485" s="21">
        <v>31369</v>
      </c>
      <c r="D485" s="21">
        <v>30436</v>
      </c>
      <c r="E485" s="21">
        <v>41125</v>
      </c>
      <c r="F485" s="21">
        <v>853</v>
      </c>
      <c r="G485" s="21">
        <v>646</v>
      </c>
      <c r="H485" s="21">
        <v>640</v>
      </c>
      <c r="I485" s="21">
        <v>596</v>
      </c>
      <c r="J485" s="21">
        <v>835</v>
      </c>
      <c r="K485" s="21">
        <f>SUM(K486:K493)</f>
        <v>520</v>
      </c>
      <c r="L485" s="22">
        <v>573</v>
      </c>
      <c r="M485" s="21">
        <v>508.5</v>
      </c>
      <c r="N485" s="21">
        <v>540</v>
      </c>
    </row>
    <row r="486" spans="1:14" x14ac:dyDescent="0.25">
      <c r="A486" s="6" t="s">
        <v>479</v>
      </c>
      <c r="B486" s="15">
        <v>0</v>
      </c>
      <c r="C486" s="15">
        <v>0</v>
      </c>
      <c r="D486" s="15">
        <v>0</v>
      </c>
      <c r="E486" s="15">
        <v>0</v>
      </c>
      <c r="F486" s="15">
        <v>0</v>
      </c>
      <c r="G486" s="15">
        <v>0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</row>
    <row r="487" spans="1:14" x14ac:dyDescent="0.25">
      <c r="A487" s="6" t="s">
        <v>480</v>
      </c>
      <c r="B487" s="15">
        <v>0</v>
      </c>
      <c r="C487" s="15">
        <v>0</v>
      </c>
      <c r="D487" s="15">
        <v>0</v>
      </c>
      <c r="E487" s="15">
        <v>0</v>
      </c>
      <c r="F487" s="15">
        <v>0</v>
      </c>
      <c r="G487" s="15">
        <v>0</v>
      </c>
      <c r="H487" s="15">
        <v>0</v>
      </c>
      <c r="I487" s="15">
        <v>0</v>
      </c>
      <c r="J487" s="15">
        <v>0</v>
      </c>
      <c r="K487" s="15">
        <v>0</v>
      </c>
      <c r="L487" s="15">
        <v>0</v>
      </c>
      <c r="M487" s="15">
        <v>0</v>
      </c>
      <c r="N487" s="15">
        <v>0</v>
      </c>
    </row>
    <row r="488" spans="1:14" x14ac:dyDescent="0.25">
      <c r="A488" s="6" t="s">
        <v>481</v>
      </c>
      <c r="B488" s="15">
        <v>26769</v>
      </c>
      <c r="C488" s="15">
        <v>30802</v>
      </c>
      <c r="D488" s="15">
        <v>29851</v>
      </c>
      <c r="E488" s="15">
        <v>40477</v>
      </c>
      <c r="F488" s="15">
        <v>0</v>
      </c>
      <c r="G488" s="15">
        <v>65</v>
      </c>
      <c r="H488" s="15">
        <v>0</v>
      </c>
      <c r="I488" s="15">
        <v>0</v>
      </c>
      <c r="J488" s="15">
        <v>0</v>
      </c>
      <c r="K488" s="15">
        <v>0</v>
      </c>
      <c r="L488" s="15">
        <v>0</v>
      </c>
      <c r="M488" s="15">
        <v>0</v>
      </c>
      <c r="N488" s="15">
        <v>0</v>
      </c>
    </row>
    <row r="489" spans="1:14" x14ac:dyDescent="0.25">
      <c r="A489" s="6" t="s">
        <v>482</v>
      </c>
      <c r="B489" s="15">
        <v>0</v>
      </c>
      <c r="C489" s="15">
        <v>0</v>
      </c>
      <c r="D489" s="15">
        <v>0</v>
      </c>
      <c r="E489" s="15">
        <v>0</v>
      </c>
      <c r="F489" s="15">
        <v>0</v>
      </c>
      <c r="G489" s="15">
        <v>0</v>
      </c>
      <c r="H489" s="15">
        <v>0</v>
      </c>
      <c r="I489" s="15">
        <v>0</v>
      </c>
      <c r="J489" s="15">
        <v>0</v>
      </c>
      <c r="K489" s="15">
        <v>0</v>
      </c>
      <c r="L489" s="15">
        <v>0</v>
      </c>
      <c r="M489" s="15">
        <v>0</v>
      </c>
      <c r="N489" s="15">
        <v>0</v>
      </c>
    </row>
    <row r="490" spans="1:14" x14ac:dyDescent="0.25">
      <c r="A490" s="6" t="s">
        <v>483</v>
      </c>
      <c r="B490" s="15">
        <v>0</v>
      </c>
      <c r="C490" s="15">
        <v>0</v>
      </c>
      <c r="D490" s="15">
        <v>0</v>
      </c>
      <c r="E490" s="15">
        <v>0</v>
      </c>
      <c r="F490" s="15">
        <v>0</v>
      </c>
      <c r="G490" s="15">
        <v>0</v>
      </c>
      <c r="H490" s="15">
        <v>0</v>
      </c>
      <c r="I490" s="15">
        <v>0</v>
      </c>
      <c r="J490" s="15">
        <v>0</v>
      </c>
      <c r="K490" s="15">
        <v>0</v>
      </c>
      <c r="L490" s="15">
        <v>0</v>
      </c>
      <c r="M490" s="15">
        <v>0</v>
      </c>
      <c r="N490" s="15">
        <v>0</v>
      </c>
    </row>
    <row r="491" spans="1:14" x14ac:dyDescent="0.25">
      <c r="A491" s="6" t="s">
        <v>484</v>
      </c>
      <c r="B491" s="15">
        <v>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  <c r="M491" s="15">
        <v>0</v>
      </c>
      <c r="N491" s="15">
        <v>0</v>
      </c>
    </row>
    <row r="492" spans="1:14" x14ac:dyDescent="0.25">
      <c r="A492" s="6" t="s">
        <v>485</v>
      </c>
      <c r="B492" s="15">
        <v>552</v>
      </c>
      <c r="C492" s="15">
        <v>567</v>
      </c>
      <c r="D492" s="15">
        <v>585</v>
      </c>
      <c r="E492" s="15">
        <v>648</v>
      </c>
      <c r="F492" s="15">
        <v>853</v>
      </c>
      <c r="G492" s="15">
        <v>581</v>
      </c>
      <c r="H492" s="15">
        <v>640</v>
      </c>
      <c r="I492" s="15">
        <v>596</v>
      </c>
      <c r="J492" s="15">
        <v>835</v>
      </c>
      <c r="K492" s="15">
        <v>520</v>
      </c>
      <c r="L492" s="15">
        <v>573</v>
      </c>
      <c r="M492" s="15">
        <v>508.5</v>
      </c>
      <c r="N492" s="15">
        <v>540</v>
      </c>
    </row>
    <row r="493" spans="1:14" x14ac:dyDescent="0.25">
      <c r="A493" s="6" t="s">
        <v>486</v>
      </c>
      <c r="B493" s="15">
        <v>0</v>
      </c>
      <c r="C493" s="15">
        <v>0</v>
      </c>
      <c r="D493" s="15">
        <v>0</v>
      </c>
      <c r="E493" s="15">
        <v>0</v>
      </c>
      <c r="F493" s="15">
        <v>0</v>
      </c>
      <c r="G493" s="15">
        <v>0</v>
      </c>
      <c r="H493" s="15">
        <v>0</v>
      </c>
      <c r="I493" s="15">
        <v>0</v>
      </c>
      <c r="J493" s="15">
        <v>0</v>
      </c>
      <c r="K493" s="15">
        <v>0</v>
      </c>
      <c r="L493" s="15">
        <v>0</v>
      </c>
      <c r="M493" s="15">
        <v>0</v>
      </c>
      <c r="N493" s="15">
        <v>0</v>
      </c>
    </row>
    <row r="494" spans="1:14" ht="30" x14ac:dyDescent="0.25">
      <c r="A494" s="5" t="s">
        <v>487</v>
      </c>
      <c r="B494" s="21">
        <v>0</v>
      </c>
      <c r="C494" s="21">
        <v>0</v>
      </c>
      <c r="D494" s="21">
        <v>0</v>
      </c>
      <c r="E494" s="21">
        <v>0</v>
      </c>
      <c r="F494" s="21">
        <v>0</v>
      </c>
      <c r="G494" s="21">
        <v>0</v>
      </c>
      <c r="H494" s="21">
        <v>0</v>
      </c>
      <c r="I494" s="21">
        <v>0</v>
      </c>
      <c r="J494" s="21">
        <v>0</v>
      </c>
      <c r="K494" s="21">
        <v>0</v>
      </c>
      <c r="L494" s="21">
        <v>0</v>
      </c>
      <c r="M494" s="21">
        <v>0</v>
      </c>
      <c r="N494" s="21">
        <v>0</v>
      </c>
    </row>
    <row r="495" spans="1:14" ht="30" x14ac:dyDescent="0.25">
      <c r="A495" s="6" t="s">
        <v>488</v>
      </c>
      <c r="B495" s="15">
        <v>0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  <c r="N495" s="15">
        <v>0</v>
      </c>
    </row>
    <row r="496" spans="1:14" ht="30" x14ac:dyDescent="0.25">
      <c r="A496" s="3" t="s">
        <v>489</v>
      </c>
      <c r="B496" s="19">
        <v>3</v>
      </c>
      <c r="C496" s="19">
        <v>3</v>
      </c>
      <c r="D496" s="19">
        <v>3</v>
      </c>
      <c r="E496" s="19">
        <v>3</v>
      </c>
      <c r="F496" s="19">
        <v>4</v>
      </c>
      <c r="G496" s="19">
        <v>0</v>
      </c>
      <c r="H496" s="19">
        <v>4</v>
      </c>
      <c r="I496" s="19">
        <v>3</v>
      </c>
      <c r="J496" s="19">
        <v>4</v>
      </c>
      <c r="K496" s="19">
        <f>K497+K532</f>
        <v>7.34</v>
      </c>
      <c r="L496" s="20">
        <v>65.47</v>
      </c>
      <c r="M496" s="19">
        <v>55.22</v>
      </c>
      <c r="N496" s="19">
        <v>76.350000000000009</v>
      </c>
    </row>
    <row r="497" spans="1:14" x14ac:dyDescent="0.25">
      <c r="A497" s="5" t="s">
        <v>490</v>
      </c>
      <c r="B497" s="21">
        <v>3</v>
      </c>
      <c r="C497" s="21">
        <v>3</v>
      </c>
      <c r="D497" s="21">
        <v>3</v>
      </c>
      <c r="E497" s="21">
        <v>3</v>
      </c>
      <c r="F497" s="21">
        <v>4</v>
      </c>
      <c r="G497" s="21">
        <v>0</v>
      </c>
      <c r="H497" s="21">
        <v>0</v>
      </c>
      <c r="I497" s="21">
        <v>0</v>
      </c>
      <c r="J497" s="21">
        <v>0</v>
      </c>
      <c r="K497" s="21">
        <f>SUM(K498:K531)</f>
        <v>0</v>
      </c>
      <c r="L497" s="22">
        <v>57.51</v>
      </c>
      <c r="M497" s="21">
        <v>48.87</v>
      </c>
      <c r="N497" s="21">
        <v>66.190000000000012</v>
      </c>
    </row>
    <row r="498" spans="1:14" ht="30" x14ac:dyDescent="0.25">
      <c r="A498" s="6" t="s">
        <v>491</v>
      </c>
      <c r="B498" s="15">
        <v>0</v>
      </c>
      <c r="C498" s="15">
        <v>0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v>0</v>
      </c>
      <c r="J498" s="15">
        <v>0</v>
      </c>
      <c r="K498" s="15">
        <v>0</v>
      </c>
      <c r="L498" s="15">
        <v>0</v>
      </c>
      <c r="M498" s="15">
        <v>0</v>
      </c>
      <c r="N498" s="15">
        <v>0</v>
      </c>
    </row>
    <row r="499" spans="1:14" ht="45" x14ac:dyDescent="0.25">
      <c r="A499" s="6" t="s">
        <v>492</v>
      </c>
      <c r="B499" s="15">
        <v>0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  <c r="M499" s="15">
        <v>0</v>
      </c>
      <c r="N499" s="15">
        <v>0</v>
      </c>
    </row>
    <row r="500" spans="1:14" ht="30" x14ac:dyDescent="0.25">
      <c r="A500" s="6" t="s">
        <v>493</v>
      </c>
      <c r="B500" s="15">
        <v>0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  <c r="M500" s="15">
        <v>0</v>
      </c>
      <c r="N500" s="15">
        <v>0</v>
      </c>
    </row>
    <row r="501" spans="1:14" ht="30" x14ac:dyDescent="0.25">
      <c r="A501" s="6" t="s">
        <v>494</v>
      </c>
      <c r="B501" s="15">
        <v>0</v>
      </c>
      <c r="C501" s="15">
        <v>0</v>
      </c>
      <c r="D501" s="15">
        <v>0</v>
      </c>
      <c r="E501" s="15">
        <v>0</v>
      </c>
      <c r="F501" s="15">
        <v>0</v>
      </c>
      <c r="G501" s="15">
        <v>0</v>
      </c>
      <c r="H501" s="15">
        <v>0</v>
      </c>
      <c r="I501" s="15">
        <v>0</v>
      </c>
      <c r="J501" s="15">
        <v>0</v>
      </c>
      <c r="K501" s="15">
        <v>0</v>
      </c>
      <c r="L501" s="15">
        <v>0</v>
      </c>
      <c r="M501" s="15">
        <v>0</v>
      </c>
      <c r="N501" s="15">
        <v>0</v>
      </c>
    </row>
    <row r="502" spans="1:14" ht="30" x14ac:dyDescent="0.25">
      <c r="A502" s="6" t="s">
        <v>495</v>
      </c>
      <c r="B502" s="15">
        <v>0</v>
      </c>
      <c r="C502" s="15">
        <v>0</v>
      </c>
      <c r="D502" s="15">
        <v>0</v>
      </c>
      <c r="E502" s="15">
        <v>0</v>
      </c>
      <c r="F502" s="15">
        <v>0</v>
      </c>
      <c r="G502" s="15">
        <v>0</v>
      </c>
      <c r="H502" s="15">
        <v>0</v>
      </c>
      <c r="I502" s="15">
        <v>0</v>
      </c>
      <c r="J502" s="15">
        <v>0</v>
      </c>
      <c r="K502" s="15">
        <v>0</v>
      </c>
      <c r="L502" s="15">
        <v>0</v>
      </c>
      <c r="M502" s="15">
        <v>0</v>
      </c>
      <c r="N502" s="15">
        <v>0</v>
      </c>
    </row>
    <row r="503" spans="1:14" ht="30" x14ac:dyDescent="0.25">
      <c r="A503" s="6" t="s">
        <v>496</v>
      </c>
      <c r="B503" s="15">
        <v>0</v>
      </c>
      <c r="C503" s="15">
        <v>0</v>
      </c>
      <c r="D503" s="15">
        <v>0</v>
      </c>
      <c r="E503" s="15">
        <v>0</v>
      </c>
      <c r="F503" s="15">
        <v>0</v>
      </c>
      <c r="G503" s="15">
        <v>0</v>
      </c>
      <c r="H503" s="15">
        <v>0</v>
      </c>
      <c r="I503" s="15">
        <v>0</v>
      </c>
      <c r="J503" s="15">
        <v>0</v>
      </c>
      <c r="K503" s="15">
        <v>0</v>
      </c>
      <c r="L503" s="15">
        <v>0</v>
      </c>
      <c r="M503" s="15">
        <v>0</v>
      </c>
      <c r="N503" s="15">
        <v>0</v>
      </c>
    </row>
    <row r="504" spans="1:14" ht="30" x14ac:dyDescent="0.25">
      <c r="A504" s="6" t="s">
        <v>497</v>
      </c>
      <c r="B504" s="15">
        <v>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  <c r="M504" s="15">
        <v>0</v>
      </c>
      <c r="N504" s="15">
        <v>0</v>
      </c>
    </row>
    <row r="505" spans="1:14" ht="45" x14ac:dyDescent="0.25">
      <c r="A505" s="6" t="s">
        <v>498</v>
      </c>
      <c r="B505" s="15">
        <v>0</v>
      </c>
      <c r="C505" s="15">
        <v>0</v>
      </c>
      <c r="D505" s="15">
        <v>0</v>
      </c>
      <c r="E505" s="15">
        <v>0</v>
      </c>
      <c r="F505" s="15">
        <v>0</v>
      </c>
      <c r="G505" s="15">
        <v>0</v>
      </c>
      <c r="H505" s="15">
        <v>0</v>
      </c>
      <c r="I505" s="15">
        <v>0</v>
      </c>
      <c r="J505" s="15">
        <v>0</v>
      </c>
      <c r="K505" s="15">
        <v>0</v>
      </c>
      <c r="L505" s="15">
        <v>0</v>
      </c>
      <c r="M505" s="15">
        <v>0</v>
      </c>
      <c r="N505" s="15">
        <v>0</v>
      </c>
    </row>
    <row r="506" spans="1:14" ht="30" x14ac:dyDescent="0.25">
      <c r="A506" s="6" t="s">
        <v>499</v>
      </c>
      <c r="B506" s="15">
        <v>0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57.51</v>
      </c>
      <c r="M506" s="15">
        <v>48.87</v>
      </c>
      <c r="N506" s="15">
        <v>66.150000000000006</v>
      </c>
    </row>
    <row r="507" spans="1:14" ht="30" x14ac:dyDescent="0.25">
      <c r="A507" s="6" t="s">
        <v>500</v>
      </c>
      <c r="B507" s="15">
        <v>0</v>
      </c>
      <c r="C507" s="15">
        <v>0</v>
      </c>
      <c r="D507" s="15">
        <v>0</v>
      </c>
      <c r="E507" s="15">
        <v>0</v>
      </c>
      <c r="F507" s="15">
        <v>0</v>
      </c>
      <c r="G507" s="15">
        <v>0</v>
      </c>
      <c r="H507" s="15">
        <v>0</v>
      </c>
      <c r="I507" s="15">
        <v>0</v>
      </c>
      <c r="J507" s="15">
        <v>0</v>
      </c>
      <c r="K507" s="15">
        <v>0</v>
      </c>
      <c r="L507" s="15">
        <v>0</v>
      </c>
      <c r="M507" s="15">
        <v>0</v>
      </c>
      <c r="N507" s="15">
        <v>0</v>
      </c>
    </row>
    <row r="508" spans="1:14" ht="30" x14ac:dyDescent="0.25">
      <c r="A508" s="6" t="s">
        <v>501</v>
      </c>
      <c r="B508" s="15">
        <v>0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  <c r="M508" s="15">
        <v>0</v>
      </c>
      <c r="N508" s="15">
        <v>0</v>
      </c>
    </row>
    <row r="509" spans="1:14" ht="30" x14ac:dyDescent="0.25">
      <c r="A509" s="6" t="s">
        <v>502</v>
      </c>
      <c r="B509" s="15">
        <v>0</v>
      </c>
      <c r="C509" s="15">
        <v>0</v>
      </c>
      <c r="D509" s="15">
        <v>0</v>
      </c>
      <c r="E509" s="15">
        <v>0</v>
      </c>
      <c r="F509" s="15">
        <v>0</v>
      </c>
      <c r="G509" s="15">
        <v>0</v>
      </c>
      <c r="H509" s="15">
        <v>0</v>
      </c>
      <c r="I509" s="15">
        <v>0</v>
      </c>
      <c r="J509" s="15">
        <v>0</v>
      </c>
      <c r="K509" s="15">
        <v>0</v>
      </c>
      <c r="L509" s="15">
        <v>0</v>
      </c>
      <c r="M509" s="15">
        <v>0</v>
      </c>
      <c r="N509" s="15">
        <v>0</v>
      </c>
    </row>
    <row r="510" spans="1:14" ht="30" x14ac:dyDescent="0.25">
      <c r="A510" s="6" t="s">
        <v>503</v>
      </c>
      <c r="B510" s="15">
        <v>0</v>
      </c>
      <c r="C510" s="15">
        <v>0</v>
      </c>
      <c r="D510" s="15">
        <v>0</v>
      </c>
      <c r="E510" s="15">
        <v>0</v>
      </c>
      <c r="F510" s="15">
        <v>0</v>
      </c>
      <c r="G510" s="15">
        <v>0</v>
      </c>
      <c r="H510" s="15">
        <v>0</v>
      </c>
      <c r="I510" s="15">
        <v>0</v>
      </c>
      <c r="J510" s="15">
        <v>0</v>
      </c>
      <c r="K510" s="15">
        <v>0</v>
      </c>
      <c r="L510" s="15">
        <v>0</v>
      </c>
      <c r="M510" s="15">
        <v>0</v>
      </c>
      <c r="N510" s="15">
        <v>0</v>
      </c>
    </row>
    <row r="511" spans="1:14" ht="30" x14ac:dyDescent="0.25">
      <c r="A511" s="6" t="s">
        <v>504</v>
      </c>
      <c r="B511" s="15">
        <v>0</v>
      </c>
      <c r="C511" s="15">
        <v>0</v>
      </c>
      <c r="D511" s="15">
        <v>0</v>
      </c>
      <c r="E511" s="15">
        <v>0</v>
      </c>
      <c r="F511" s="15">
        <v>0</v>
      </c>
      <c r="G511" s="15">
        <v>0</v>
      </c>
      <c r="H511" s="15">
        <v>0</v>
      </c>
      <c r="I511" s="15">
        <v>0</v>
      </c>
      <c r="J511" s="15">
        <v>0</v>
      </c>
      <c r="K511" s="15">
        <v>0</v>
      </c>
      <c r="L511" s="15">
        <v>0</v>
      </c>
      <c r="M511" s="15">
        <v>0</v>
      </c>
      <c r="N511" s="15">
        <v>0</v>
      </c>
    </row>
    <row r="512" spans="1:14" ht="30" x14ac:dyDescent="0.25">
      <c r="A512" s="6" t="s">
        <v>505</v>
      </c>
      <c r="B512" s="15">
        <v>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  <c r="M512" s="15">
        <v>0</v>
      </c>
      <c r="N512" s="15">
        <v>0</v>
      </c>
    </row>
    <row r="513" spans="1:14" ht="30" x14ac:dyDescent="0.25">
      <c r="A513" s="6" t="s">
        <v>506</v>
      </c>
      <c r="B513" s="15">
        <v>0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0.04</v>
      </c>
    </row>
    <row r="514" spans="1:14" x14ac:dyDescent="0.25">
      <c r="A514" s="6" t="s">
        <v>507</v>
      </c>
      <c r="B514" s="15">
        <v>0</v>
      </c>
      <c r="C514" s="15">
        <v>0</v>
      </c>
      <c r="D514" s="15">
        <v>0</v>
      </c>
      <c r="E514" s="15">
        <v>0</v>
      </c>
      <c r="F514" s="15">
        <v>0</v>
      </c>
      <c r="G514" s="15">
        <v>0</v>
      </c>
      <c r="H514" s="15">
        <v>0</v>
      </c>
      <c r="I514" s="15">
        <v>0</v>
      </c>
      <c r="J514" s="15">
        <v>0</v>
      </c>
      <c r="K514" s="15">
        <v>0</v>
      </c>
      <c r="L514" s="15">
        <v>0</v>
      </c>
      <c r="M514" s="15">
        <v>0</v>
      </c>
      <c r="N514" s="15">
        <v>0</v>
      </c>
    </row>
    <row r="515" spans="1:14" ht="30" x14ac:dyDescent="0.25">
      <c r="A515" s="6" t="s">
        <v>508</v>
      </c>
      <c r="B515" s="15">
        <v>0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  <c r="M515" s="15">
        <v>0</v>
      </c>
      <c r="N515" s="15">
        <v>0</v>
      </c>
    </row>
    <row r="516" spans="1:14" ht="30" x14ac:dyDescent="0.25">
      <c r="A516" s="6" t="s">
        <v>509</v>
      </c>
      <c r="B516" s="15">
        <v>0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  <c r="M516" s="15">
        <v>0</v>
      </c>
      <c r="N516" s="15">
        <v>0</v>
      </c>
    </row>
    <row r="517" spans="1:14" ht="30" x14ac:dyDescent="0.25">
      <c r="A517" s="6" t="s">
        <v>510</v>
      </c>
      <c r="B517" s="15">
        <v>0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  <c r="M517" s="15">
        <v>0</v>
      </c>
      <c r="N517" s="15">
        <v>0</v>
      </c>
    </row>
    <row r="518" spans="1:14" ht="30" x14ac:dyDescent="0.25">
      <c r="A518" s="6" t="s">
        <v>511</v>
      </c>
      <c r="B518" s="15">
        <v>0</v>
      </c>
      <c r="C518" s="15">
        <v>0</v>
      </c>
      <c r="D518" s="15">
        <v>0</v>
      </c>
      <c r="E518" s="15">
        <v>0</v>
      </c>
      <c r="F518" s="15">
        <v>0</v>
      </c>
      <c r="G518" s="15">
        <v>0</v>
      </c>
      <c r="H518" s="15">
        <v>0</v>
      </c>
      <c r="I518" s="15">
        <v>0</v>
      </c>
      <c r="J518" s="15">
        <v>0</v>
      </c>
      <c r="K518" s="15">
        <v>0</v>
      </c>
      <c r="L518" s="15">
        <v>0</v>
      </c>
      <c r="M518" s="15">
        <v>0</v>
      </c>
      <c r="N518" s="15">
        <v>0</v>
      </c>
    </row>
    <row r="519" spans="1:14" x14ac:dyDescent="0.25">
      <c r="A519" s="6" t="s">
        <v>512</v>
      </c>
      <c r="B519" s="15">
        <v>0</v>
      </c>
      <c r="C519" s="15">
        <v>0</v>
      </c>
      <c r="D519" s="15">
        <v>0</v>
      </c>
      <c r="E519" s="15">
        <v>0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  <c r="M519" s="15">
        <v>0</v>
      </c>
      <c r="N519" s="15">
        <v>0</v>
      </c>
    </row>
    <row r="520" spans="1:14" ht="30" x14ac:dyDescent="0.25">
      <c r="A520" s="6" t="s">
        <v>513</v>
      </c>
      <c r="B520" s="15">
        <v>0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  <c r="M520" s="15">
        <v>0</v>
      </c>
      <c r="N520" s="15">
        <v>0</v>
      </c>
    </row>
    <row r="521" spans="1:14" ht="45" x14ac:dyDescent="0.25">
      <c r="A521" s="6" t="s">
        <v>514</v>
      </c>
      <c r="B521" s="15">
        <v>0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  <c r="M521" s="15">
        <v>0</v>
      </c>
      <c r="N521" s="15">
        <v>0</v>
      </c>
    </row>
    <row r="522" spans="1:14" ht="30" x14ac:dyDescent="0.25">
      <c r="A522" s="6" t="s">
        <v>515</v>
      </c>
      <c r="B522" s="15">
        <v>0</v>
      </c>
      <c r="C522" s="15">
        <v>0</v>
      </c>
      <c r="D522" s="15">
        <v>0</v>
      </c>
      <c r="E522" s="15">
        <v>0</v>
      </c>
      <c r="F522" s="15">
        <v>0</v>
      </c>
      <c r="G522" s="15">
        <v>0</v>
      </c>
      <c r="H522" s="15">
        <v>0</v>
      </c>
      <c r="I522" s="15">
        <v>0</v>
      </c>
      <c r="J522" s="15">
        <v>0</v>
      </c>
      <c r="K522" s="15">
        <v>0</v>
      </c>
      <c r="L522" s="15">
        <v>0</v>
      </c>
      <c r="M522" s="15">
        <v>0</v>
      </c>
      <c r="N522" s="15">
        <v>0</v>
      </c>
    </row>
    <row r="523" spans="1:14" ht="18" customHeight="1" x14ac:dyDescent="0.25">
      <c r="A523" s="6" t="s">
        <v>516</v>
      </c>
      <c r="B523" s="15">
        <v>0</v>
      </c>
      <c r="C523" s="15">
        <v>0</v>
      </c>
      <c r="D523" s="15">
        <v>0</v>
      </c>
      <c r="E523" s="15">
        <v>0</v>
      </c>
      <c r="F523" s="15">
        <v>0</v>
      </c>
      <c r="G523" s="15">
        <v>0</v>
      </c>
      <c r="H523" s="15">
        <v>0</v>
      </c>
      <c r="I523" s="15">
        <v>0</v>
      </c>
      <c r="J523" s="15">
        <v>0</v>
      </c>
      <c r="K523" s="15">
        <v>0</v>
      </c>
      <c r="L523" s="15">
        <v>0</v>
      </c>
      <c r="M523" s="15">
        <v>0</v>
      </c>
      <c r="N523" s="15">
        <v>0</v>
      </c>
    </row>
    <row r="524" spans="1:14" ht="18" customHeight="1" x14ac:dyDescent="0.25">
      <c r="A524" s="6" t="s">
        <v>517</v>
      </c>
      <c r="B524" s="15">
        <v>0</v>
      </c>
      <c r="C524" s="15">
        <v>0</v>
      </c>
      <c r="D524" s="15">
        <v>0</v>
      </c>
      <c r="E524" s="15">
        <v>0</v>
      </c>
      <c r="F524" s="15">
        <v>0</v>
      </c>
      <c r="G524" s="15">
        <v>0</v>
      </c>
      <c r="H524" s="15">
        <v>0</v>
      </c>
      <c r="I524" s="15">
        <v>0</v>
      </c>
      <c r="J524" s="15">
        <v>0</v>
      </c>
      <c r="K524" s="15">
        <v>0</v>
      </c>
      <c r="L524" s="15">
        <v>0</v>
      </c>
      <c r="M524" s="15">
        <v>0</v>
      </c>
      <c r="N524" s="15">
        <v>0</v>
      </c>
    </row>
    <row r="525" spans="1:14" x14ac:dyDescent="0.25">
      <c r="A525" s="6" t="s">
        <v>518</v>
      </c>
      <c r="B525" s="15">
        <v>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  <c r="M525" s="15">
        <v>0</v>
      </c>
      <c r="N525" s="15">
        <v>0</v>
      </c>
    </row>
    <row r="526" spans="1:14" x14ac:dyDescent="0.25">
      <c r="A526" s="6" t="s">
        <v>519</v>
      </c>
      <c r="B526" s="15">
        <v>0</v>
      </c>
      <c r="C526" s="15">
        <v>0</v>
      </c>
      <c r="D526" s="15">
        <v>0</v>
      </c>
      <c r="E526" s="15">
        <v>0</v>
      </c>
      <c r="F526" s="15">
        <v>0</v>
      </c>
      <c r="G526" s="15">
        <v>0</v>
      </c>
      <c r="H526" s="15">
        <v>0</v>
      </c>
      <c r="I526" s="15">
        <v>0</v>
      </c>
      <c r="J526" s="15">
        <v>0</v>
      </c>
      <c r="K526" s="15">
        <v>0</v>
      </c>
      <c r="L526" s="15">
        <v>0</v>
      </c>
      <c r="M526" s="15">
        <v>0</v>
      </c>
      <c r="N526" s="15">
        <v>0</v>
      </c>
    </row>
    <row r="527" spans="1:14" x14ac:dyDescent="0.25">
      <c r="A527" s="6" t="s">
        <v>520</v>
      </c>
      <c r="B527" s="15">
        <v>0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  <c r="M527" s="15">
        <v>0</v>
      </c>
      <c r="N527" s="15">
        <v>0</v>
      </c>
    </row>
    <row r="528" spans="1:14" ht="30" x14ac:dyDescent="0.25">
      <c r="A528" s="6" t="s">
        <v>521</v>
      </c>
      <c r="B528" s="15">
        <v>0</v>
      </c>
      <c r="C528" s="15">
        <v>0</v>
      </c>
      <c r="D528" s="15">
        <v>0</v>
      </c>
      <c r="E528" s="15">
        <v>0</v>
      </c>
      <c r="F528" s="15">
        <v>0</v>
      </c>
      <c r="G528" s="15">
        <v>0</v>
      </c>
      <c r="H528" s="15">
        <v>0</v>
      </c>
      <c r="I528" s="15">
        <v>0</v>
      </c>
      <c r="J528" s="15">
        <v>0</v>
      </c>
      <c r="K528" s="15">
        <v>0</v>
      </c>
      <c r="L528" s="15">
        <v>0</v>
      </c>
      <c r="M528" s="15">
        <v>0</v>
      </c>
      <c r="N528" s="15">
        <v>0</v>
      </c>
    </row>
    <row r="529" spans="1:14" ht="45" x14ac:dyDescent="0.25">
      <c r="A529" s="6" t="s">
        <v>522</v>
      </c>
      <c r="B529" s="15">
        <v>0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  <c r="M529" s="15">
        <v>0</v>
      </c>
      <c r="N529" s="15">
        <v>0</v>
      </c>
    </row>
    <row r="530" spans="1:14" x14ac:dyDescent="0.25">
      <c r="A530" s="6" t="s">
        <v>523</v>
      </c>
      <c r="B530" s="15">
        <v>0</v>
      </c>
      <c r="C530" s="15">
        <v>0</v>
      </c>
      <c r="D530" s="15">
        <v>0</v>
      </c>
      <c r="E530" s="15">
        <v>0</v>
      </c>
      <c r="F530" s="15">
        <v>0</v>
      </c>
      <c r="G530" s="15">
        <v>0</v>
      </c>
      <c r="H530" s="15">
        <v>0</v>
      </c>
      <c r="I530" s="15">
        <v>0</v>
      </c>
      <c r="J530" s="15">
        <v>0</v>
      </c>
      <c r="K530" s="15">
        <v>0</v>
      </c>
      <c r="L530" s="15">
        <v>0</v>
      </c>
      <c r="M530" s="15">
        <v>0</v>
      </c>
      <c r="N530" s="15">
        <v>0</v>
      </c>
    </row>
    <row r="531" spans="1:14" ht="30" x14ac:dyDescent="0.25">
      <c r="A531" s="6" t="s">
        <v>524</v>
      </c>
      <c r="B531" s="15">
        <v>0</v>
      </c>
      <c r="C531" s="15">
        <v>0</v>
      </c>
      <c r="D531" s="15">
        <v>0</v>
      </c>
      <c r="E531" s="15">
        <v>0</v>
      </c>
      <c r="F531" s="15">
        <v>0</v>
      </c>
      <c r="G531" s="15">
        <v>0</v>
      </c>
      <c r="H531" s="15">
        <v>0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</row>
    <row r="532" spans="1:14" x14ac:dyDescent="0.25">
      <c r="A532" s="5" t="s">
        <v>525</v>
      </c>
      <c r="B532" s="15">
        <v>0</v>
      </c>
      <c r="C532" s="15">
        <v>0</v>
      </c>
      <c r="D532" s="15">
        <v>0</v>
      </c>
      <c r="E532" s="15">
        <v>0</v>
      </c>
      <c r="F532" s="15">
        <v>0</v>
      </c>
      <c r="G532" s="21">
        <v>5</v>
      </c>
      <c r="H532" s="21">
        <v>4</v>
      </c>
      <c r="I532" s="21">
        <v>3</v>
      </c>
      <c r="J532" s="21">
        <v>4</v>
      </c>
      <c r="K532" s="21">
        <f>SUM(K533:K536)</f>
        <v>7.34</v>
      </c>
      <c r="L532" s="22">
        <v>7.96</v>
      </c>
      <c r="M532" s="21">
        <v>6.35</v>
      </c>
      <c r="N532" s="21">
        <v>10.16</v>
      </c>
    </row>
    <row r="533" spans="1:14" x14ac:dyDescent="0.25">
      <c r="A533" s="6" t="s">
        <v>526</v>
      </c>
      <c r="B533" s="15">
        <v>0</v>
      </c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  <c r="M533" s="15">
        <v>0</v>
      </c>
      <c r="N533" s="15">
        <v>0</v>
      </c>
    </row>
    <row r="534" spans="1:14" x14ac:dyDescent="0.25">
      <c r="A534" s="6" t="s">
        <v>527</v>
      </c>
      <c r="B534" s="15">
        <v>0</v>
      </c>
      <c r="C534" s="15">
        <v>0</v>
      </c>
      <c r="D534" s="15">
        <v>0</v>
      </c>
      <c r="E534" s="15">
        <v>0</v>
      </c>
      <c r="F534" s="15">
        <v>0</v>
      </c>
      <c r="G534" s="15">
        <v>0</v>
      </c>
      <c r="H534" s="15">
        <v>0</v>
      </c>
      <c r="I534" s="15">
        <v>0</v>
      </c>
      <c r="J534" s="15">
        <v>0</v>
      </c>
      <c r="K534" s="15">
        <v>0</v>
      </c>
      <c r="L534" s="15">
        <v>0</v>
      </c>
      <c r="M534" s="15">
        <v>0</v>
      </c>
      <c r="N534" s="15">
        <v>0</v>
      </c>
    </row>
    <row r="535" spans="1:14" x14ac:dyDescent="0.25">
      <c r="A535" s="6" t="s">
        <v>528</v>
      </c>
      <c r="B535" s="15">
        <v>3</v>
      </c>
      <c r="C535" s="15">
        <v>3</v>
      </c>
      <c r="D535" s="15">
        <v>3</v>
      </c>
      <c r="E535" s="15">
        <v>3</v>
      </c>
      <c r="F535" s="15">
        <v>4</v>
      </c>
      <c r="G535" s="15">
        <v>5</v>
      </c>
      <c r="H535" s="15">
        <v>4</v>
      </c>
      <c r="I535" s="15">
        <v>3</v>
      </c>
      <c r="J535" s="15">
        <v>4</v>
      </c>
      <c r="K535" s="15">
        <v>7.34</v>
      </c>
      <c r="L535" s="15">
        <v>7.96</v>
      </c>
      <c r="M535" s="15">
        <v>6.35</v>
      </c>
      <c r="N535" s="15">
        <v>10.16</v>
      </c>
    </row>
    <row r="536" spans="1:14" x14ac:dyDescent="0.25">
      <c r="A536" s="6" t="s">
        <v>529</v>
      </c>
      <c r="B536" s="15"/>
      <c r="C536" s="15"/>
      <c r="D536" s="15"/>
      <c r="E536" s="15"/>
      <c r="F536" s="15"/>
      <c r="G536" s="15"/>
      <c r="H536" s="15">
        <v>0</v>
      </c>
      <c r="I536" s="15">
        <v>0</v>
      </c>
      <c r="J536" s="15">
        <v>0</v>
      </c>
      <c r="K536" s="15"/>
      <c r="L536" s="15">
        <v>0</v>
      </c>
      <c r="M536" s="15">
        <v>0</v>
      </c>
      <c r="N536" s="15">
        <v>0</v>
      </c>
    </row>
    <row r="537" spans="1:14" ht="30" x14ac:dyDescent="0.25">
      <c r="A537" s="5" t="s">
        <v>530</v>
      </c>
      <c r="B537" s="21">
        <v>0</v>
      </c>
      <c r="C537" s="21">
        <v>0</v>
      </c>
      <c r="D537" s="21">
        <v>0</v>
      </c>
      <c r="E537" s="21">
        <v>0</v>
      </c>
      <c r="F537" s="21">
        <v>0</v>
      </c>
      <c r="G537" s="21">
        <v>0</v>
      </c>
      <c r="H537" s="21">
        <v>0</v>
      </c>
      <c r="I537" s="21">
        <v>0</v>
      </c>
      <c r="J537" s="21">
        <v>0</v>
      </c>
      <c r="K537" s="21">
        <v>0</v>
      </c>
      <c r="L537" s="22">
        <v>0</v>
      </c>
      <c r="M537" s="21">
        <v>0</v>
      </c>
      <c r="N537" s="21">
        <v>0</v>
      </c>
    </row>
    <row r="538" spans="1:14" ht="45" x14ac:dyDescent="0.25">
      <c r="A538" s="6" t="s">
        <v>531</v>
      </c>
      <c r="B538" s="15">
        <v>0</v>
      </c>
      <c r="C538" s="15">
        <v>0</v>
      </c>
      <c r="D538" s="15">
        <v>0</v>
      </c>
      <c r="E538" s="15">
        <v>0</v>
      </c>
      <c r="F538" s="15">
        <v>0</v>
      </c>
      <c r="G538" s="15">
        <v>0</v>
      </c>
      <c r="H538" s="15">
        <v>0</v>
      </c>
      <c r="I538" s="15">
        <v>0</v>
      </c>
      <c r="J538" s="15">
        <v>0</v>
      </c>
      <c r="K538" s="15">
        <v>0</v>
      </c>
      <c r="L538" s="15">
        <v>0</v>
      </c>
      <c r="M538" s="15">
        <v>0</v>
      </c>
      <c r="N538" s="15">
        <v>0</v>
      </c>
    </row>
    <row r="539" spans="1:14" x14ac:dyDescent="0.25">
      <c r="A539" s="8" t="s">
        <v>532</v>
      </c>
      <c r="B539" s="19">
        <v>0</v>
      </c>
      <c r="C539" s="19">
        <v>0</v>
      </c>
      <c r="D539" s="19">
        <v>0</v>
      </c>
      <c r="E539" s="19">
        <v>0</v>
      </c>
      <c r="F539" s="19">
        <v>0</v>
      </c>
      <c r="G539" s="19">
        <v>0</v>
      </c>
      <c r="H539" s="19">
        <v>0</v>
      </c>
      <c r="I539" s="19">
        <v>0</v>
      </c>
      <c r="J539" s="19">
        <v>0</v>
      </c>
      <c r="K539" s="19">
        <v>0</v>
      </c>
      <c r="L539" s="19">
        <v>0</v>
      </c>
      <c r="M539" s="27">
        <v>0</v>
      </c>
      <c r="N539" s="19">
        <v>0</v>
      </c>
    </row>
    <row r="540" spans="1:14" x14ac:dyDescent="0.25">
      <c r="A540" s="5" t="s">
        <v>533</v>
      </c>
      <c r="B540" s="21">
        <v>0</v>
      </c>
      <c r="C540" s="21">
        <v>0</v>
      </c>
      <c r="D540" s="21">
        <v>0</v>
      </c>
      <c r="E540" s="21">
        <v>0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</row>
    <row r="541" spans="1:14" x14ac:dyDescent="0.25">
      <c r="A541" t="s">
        <v>534</v>
      </c>
      <c r="B541" s="15">
        <v>0</v>
      </c>
      <c r="C541" s="15">
        <v>0</v>
      </c>
      <c r="D541" s="15">
        <v>0</v>
      </c>
      <c r="E541" s="15">
        <v>0</v>
      </c>
      <c r="F541" s="15">
        <v>0</v>
      </c>
      <c r="G541" s="15">
        <v>0</v>
      </c>
      <c r="H541" s="15">
        <v>0</v>
      </c>
      <c r="I541" s="15">
        <v>0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</row>
    <row r="542" spans="1:14" x14ac:dyDescent="0.25">
      <c r="A542" s="5" t="s">
        <v>535</v>
      </c>
      <c r="B542" s="21">
        <v>0</v>
      </c>
      <c r="C542" s="21">
        <v>0</v>
      </c>
      <c r="D542" s="21">
        <v>0</v>
      </c>
      <c r="E542" s="21">
        <v>0</v>
      </c>
      <c r="F542" s="21">
        <v>0</v>
      </c>
      <c r="G542" s="21">
        <v>0</v>
      </c>
      <c r="H542" s="21">
        <v>0</v>
      </c>
      <c r="I542" s="21">
        <v>0</v>
      </c>
      <c r="J542" s="21">
        <v>0</v>
      </c>
      <c r="K542" s="21">
        <v>0</v>
      </c>
      <c r="L542" s="21">
        <v>0</v>
      </c>
      <c r="M542" s="21">
        <v>0</v>
      </c>
      <c r="N542" s="21">
        <v>0</v>
      </c>
    </row>
    <row r="543" spans="1:14" x14ac:dyDescent="0.25">
      <c r="A543" s="6" t="s">
        <v>536</v>
      </c>
      <c r="B543" s="15">
        <v>0</v>
      </c>
      <c r="C543" s="15">
        <v>0</v>
      </c>
      <c r="D543" s="15">
        <v>0</v>
      </c>
      <c r="E543" s="15">
        <v>0</v>
      </c>
      <c r="F543" s="15">
        <v>0</v>
      </c>
      <c r="G543" s="15">
        <v>0</v>
      </c>
      <c r="H543" s="15">
        <v>0</v>
      </c>
      <c r="I543" s="15">
        <v>0</v>
      </c>
      <c r="J543" s="15">
        <v>0</v>
      </c>
      <c r="K543" s="15">
        <v>0</v>
      </c>
      <c r="L543" s="15">
        <v>0</v>
      </c>
      <c r="M543" s="15">
        <v>0</v>
      </c>
      <c r="N543" s="15">
        <v>0</v>
      </c>
    </row>
    <row r="544" spans="1:14" x14ac:dyDescent="0.25">
      <c r="A544" s="6" t="s">
        <v>537</v>
      </c>
      <c r="B544" s="15">
        <v>0</v>
      </c>
      <c r="C544" s="15">
        <v>0</v>
      </c>
      <c r="D544" s="15">
        <v>0</v>
      </c>
      <c r="E544" s="15">
        <v>0</v>
      </c>
      <c r="F544" s="15">
        <v>0</v>
      </c>
      <c r="G544" s="15">
        <v>0</v>
      </c>
      <c r="H544" s="15">
        <v>0</v>
      </c>
      <c r="I544" s="15">
        <v>0</v>
      </c>
      <c r="J544" s="15">
        <v>0</v>
      </c>
      <c r="K544" s="15">
        <v>0</v>
      </c>
      <c r="L544" s="15">
        <v>0</v>
      </c>
      <c r="M544" s="15">
        <v>0</v>
      </c>
      <c r="N544" s="15">
        <v>0</v>
      </c>
    </row>
    <row r="545" spans="1:14" x14ac:dyDescent="0.25">
      <c r="A545" s="5" t="s">
        <v>538</v>
      </c>
      <c r="B545" s="21">
        <v>0</v>
      </c>
      <c r="C545" s="21">
        <v>0</v>
      </c>
      <c r="D545" s="21">
        <v>0</v>
      </c>
      <c r="E545" s="21">
        <v>0</v>
      </c>
      <c r="F545" s="21">
        <v>0</v>
      </c>
      <c r="G545" s="21">
        <v>0</v>
      </c>
      <c r="H545" s="21">
        <v>0</v>
      </c>
      <c r="I545" s="21">
        <v>0</v>
      </c>
      <c r="J545" s="21">
        <v>0</v>
      </c>
      <c r="K545" s="21">
        <v>0</v>
      </c>
      <c r="L545" s="21">
        <v>0</v>
      </c>
      <c r="M545" s="21">
        <v>0</v>
      </c>
      <c r="N545" s="21">
        <v>0</v>
      </c>
    </row>
    <row r="546" spans="1:14" x14ac:dyDescent="0.25">
      <c r="A546" s="6" t="s">
        <v>539</v>
      </c>
      <c r="B546" s="15">
        <v>0</v>
      </c>
      <c r="C546" s="15">
        <v>0</v>
      </c>
      <c r="D546" s="15">
        <v>0</v>
      </c>
      <c r="E546" s="15">
        <v>0</v>
      </c>
      <c r="F546" s="15">
        <v>0</v>
      </c>
      <c r="G546" s="15">
        <v>0</v>
      </c>
      <c r="H546" s="15">
        <v>0</v>
      </c>
      <c r="I546" s="15">
        <v>0</v>
      </c>
      <c r="J546" s="15">
        <v>0</v>
      </c>
      <c r="K546" s="15">
        <v>0</v>
      </c>
      <c r="L546" s="15">
        <v>0</v>
      </c>
      <c r="M546" s="15">
        <v>0</v>
      </c>
      <c r="N546" s="15">
        <v>0</v>
      </c>
    </row>
    <row r="547" spans="1:14" x14ac:dyDescent="0.25">
      <c r="A547" s="6" t="s">
        <v>540</v>
      </c>
      <c r="B547" s="15">
        <v>0</v>
      </c>
      <c r="C547" s="15">
        <v>0</v>
      </c>
      <c r="D547" s="15">
        <v>0</v>
      </c>
      <c r="E547" s="15">
        <v>0</v>
      </c>
      <c r="F547" s="15">
        <v>0</v>
      </c>
      <c r="G547" s="15">
        <v>0</v>
      </c>
      <c r="H547" s="15">
        <v>0</v>
      </c>
      <c r="I547" s="15">
        <v>0</v>
      </c>
      <c r="J547" s="15">
        <v>0</v>
      </c>
      <c r="K547" s="15">
        <v>0</v>
      </c>
      <c r="L547" s="15">
        <v>0</v>
      </c>
      <c r="M547" s="15">
        <v>0</v>
      </c>
      <c r="N547" s="15">
        <v>0</v>
      </c>
    </row>
    <row r="548" spans="1:14" x14ac:dyDescent="0.25">
      <c r="A548" s="6" t="s">
        <v>541</v>
      </c>
      <c r="B548" s="15">
        <v>0</v>
      </c>
      <c r="C548" s="15">
        <v>0</v>
      </c>
      <c r="D548" s="15">
        <v>0</v>
      </c>
      <c r="E548" s="15">
        <v>0</v>
      </c>
      <c r="F548" s="15">
        <v>0</v>
      </c>
      <c r="G548" s="15">
        <v>0</v>
      </c>
      <c r="H548" s="15">
        <v>0</v>
      </c>
      <c r="I548" s="15">
        <v>0</v>
      </c>
      <c r="J548" s="15">
        <v>0</v>
      </c>
      <c r="K548" s="15">
        <v>0</v>
      </c>
      <c r="L548" s="15">
        <v>0</v>
      </c>
      <c r="M548" s="15">
        <v>0</v>
      </c>
      <c r="N548" s="15">
        <v>0</v>
      </c>
    </row>
    <row r="549" spans="1:14" x14ac:dyDescent="0.25">
      <c r="A549" s="8" t="s">
        <v>542</v>
      </c>
      <c r="B549" s="19">
        <v>3596</v>
      </c>
      <c r="C549" s="19">
        <v>8493</v>
      </c>
      <c r="D549" s="19">
        <v>7732</v>
      </c>
      <c r="E549" s="19">
        <v>9766</v>
      </c>
      <c r="F549" s="19">
        <v>11130</v>
      </c>
      <c r="G549" s="19">
        <v>26828</v>
      </c>
      <c r="H549" s="19">
        <v>27316</v>
      </c>
      <c r="I549" s="19">
        <v>27666</v>
      </c>
      <c r="J549" s="19">
        <v>30974</v>
      </c>
      <c r="K549" s="19">
        <f>K550+K556+K563+K565+K569+K573++K576+K578+K580+K582+K586+K590+K595+K597+K600+K641+K657</f>
        <v>36214.300000000003</v>
      </c>
      <c r="L549" s="20">
        <v>13817.039999999997</v>
      </c>
      <c r="M549" s="27">
        <v>23077.09</v>
      </c>
      <c r="N549" s="19">
        <v>27449.69</v>
      </c>
    </row>
    <row r="550" spans="1:14" x14ac:dyDescent="0.25">
      <c r="A550" s="5" t="s">
        <v>543</v>
      </c>
      <c r="B550" s="21">
        <v>5</v>
      </c>
      <c r="C550" s="21">
        <v>1</v>
      </c>
      <c r="D550" s="21">
        <v>3</v>
      </c>
      <c r="E550" s="21">
        <v>3</v>
      </c>
      <c r="F550" s="21">
        <v>2</v>
      </c>
      <c r="G550" s="21">
        <v>3</v>
      </c>
      <c r="H550" s="21">
        <v>3</v>
      </c>
      <c r="I550" s="21">
        <v>2</v>
      </c>
      <c r="J550" s="21">
        <v>3</v>
      </c>
      <c r="K550" s="21">
        <f>SUM(K551:K555)</f>
        <v>3.24</v>
      </c>
      <c r="L550" s="22">
        <v>20.909999999999997</v>
      </c>
      <c r="M550" s="21">
        <v>8.2100000000000009</v>
      </c>
      <c r="N550" s="21">
        <v>21.48</v>
      </c>
    </row>
    <row r="551" spans="1:14" ht="45" x14ac:dyDescent="0.25">
      <c r="A551" s="6" t="s">
        <v>544</v>
      </c>
      <c r="B551" s="15">
        <v>5</v>
      </c>
      <c r="C551" s="15">
        <v>1</v>
      </c>
      <c r="D551" s="15">
        <v>3</v>
      </c>
      <c r="E551" s="15">
        <v>3</v>
      </c>
      <c r="F551" s="15">
        <v>2</v>
      </c>
      <c r="G551" s="15">
        <v>3</v>
      </c>
      <c r="H551" s="15">
        <v>3</v>
      </c>
      <c r="I551" s="15">
        <v>2</v>
      </c>
      <c r="J551" s="15">
        <v>3</v>
      </c>
      <c r="K551" s="15">
        <v>3.24</v>
      </c>
      <c r="L551" s="15">
        <v>2.67</v>
      </c>
      <c r="M551" s="15">
        <v>2.69</v>
      </c>
      <c r="N551" s="15">
        <v>2.04</v>
      </c>
    </row>
    <row r="552" spans="1:14" x14ac:dyDescent="0.25">
      <c r="A552" s="6" t="s">
        <v>545</v>
      </c>
      <c r="B552" s="15">
        <v>0</v>
      </c>
      <c r="C552" s="15">
        <v>0</v>
      </c>
      <c r="D552" s="15">
        <v>0</v>
      </c>
      <c r="E552" s="15">
        <v>0</v>
      </c>
      <c r="F552" s="15">
        <v>0</v>
      </c>
      <c r="G552" s="15">
        <v>0</v>
      </c>
      <c r="H552" s="15">
        <v>0</v>
      </c>
      <c r="I552" s="15">
        <v>0</v>
      </c>
      <c r="J552" s="15">
        <v>0</v>
      </c>
      <c r="K552" s="15">
        <v>0</v>
      </c>
      <c r="L552" s="15">
        <v>0</v>
      </c>
      <c r="M552" s="15">
        <v>0</v>
      </c>
      <c r="N552" s="15">
        <v>0</v>
      </c>
    </row>
    <row r="553" spans="1:14" x14ac:dyDescent="0.25">
      <c r="A553" s="6" t="s">
        <v>546</v>
      </c>
      <c r="B553" s="15">
        <v>0</v>
      </c>
      <c r="C553" s="15">
        <v>0</v>
      </c>
      <c r="D553" s="15">
        <v>0</v>
      </c>
      <c r="E553" s="15">
        <v>0</v>
      </c>
      <c r="F553" s="15">
        <v>0</v>
      </c>
      <c r="G553" s="15">
        <v>0</v>
      </c>
      <c r="H553" s="15">
        <v>0</v>
      </c>
      <c r="I553" s="15">
        <v>0</v>
      </c>
      <c r="J553" s="15">
        <v>0</v>
      </c>
      <c r="K553" s="15">
        <v>0</v>
      </c>
      <c r="L553" s="15">
        <v>0</v>
      </c>
      <c r="M553" s="15">
        <v>5.52</v>
      </c>
      <c r="N553" s="15">
        <v>19.440000000000001</v>
      </c>
    </row>
    <row r="554" spans="1:14" x14ac:dyDescent="0.25">
      <c r="A554" s="6" t="s">
        <v>547</v>
      </c>
      <c r="B554" s="15">
        <v>0</v>
      </c>
      <c r="C554" s="15">
        <v>0</v>
      </c>
      <c r="D554" s="15">
        <v>0</v>
      </c>
      <c r="E554" s="15">
        <v>0</v>
      </c>
      <c r="F554" s="15">
        <v>0</v>
      </c>
      <c r="G554" s="15">
        <v>0</v>
      </c>
      <c r="H554" s="15">
        <v>0</v>
      </c>
      <c r="I554" s="15">
        <v>0</v>
      </c>
      <c r="J554" s="15">
        <v>0</v>
      </c>
      <c r="K554" s="15">
        <v>0</v>
      </c>
      <c r="L554" s="15">
        <v>0</v>
      </c>
      <c r="M554" s="15">
        <v>0</v>
      </c>
      <c r="N554" s="15">
        <v>0</v>
      </c>
    </row>
    <row r="555" spans="1:14" x14ac:dyDescent="0.25">
      <c r="A555" s="6" t="s">
        <v>548</v>
      </c>
      <c r="B555" s="15">
        <v>0</v>
      </c>
      <c r="C555" s="15">
        <v>0</v>
      </c>
      <c r="D555" s="15">
        <v>0</v>
      </c>
      <c r="E555" s="15">
        <v>0</v>
      </c>
      <c r="F555" s="15">
        <v>0</v>
      </c>
      <c r="G555" s="15">
        <v>0</v>
      </c>
      <c r="H555" s="15">
        <v>0</v>
      </c>
      <c r="I555" s="15">
        <v>0</v>
      </c>
      <c r="J555" s="15">
        <v>0</v>
      </c>
      <c r="K555" s="15">
        <v>0</v>
      </c>
      <c r="L555" s="15">
        <v>0</v>
      </c>
      <c r="M555" s="15">
        <v>0</v>
      </c>
      <c r="N555" s="15">
        <v>0</v>
      </c>
    </row>
    <row r="556" spans="1:14" x14ac:dyDescent="0.25">
      <c r="A556" s="5" t="s">
        <v>549</v>
      </c>
      <c r="B556" s="21">
        <v>1</v>
      </c>
      <c r="C556" s="21">
        <v>0</v>
      </c>
      <c r="D556" s="21">
        <v>0</v>
      </c>
      <c r="E556" s="21">
        <v>0</v>
      </c>
      <c r="F556" s="21">
        <v>0</v>
      </c>
      <c r="G556" s="21">
        <v>0</v>
      </c>
      <c r="H556" s="21">
        <v>0</v>
      </c>
      <c r="I556" s="21">
        <v>0</v>
      </c>
      <c r="J556" s="21">
        <v>0</v>
      </c>
      <c r="K556" s="21">
        <v>0</v>
      </c>
      <c r="L556" s="21">
        <v>0</v>
      </c>
      <c r="M556" s="21">
        <v>0</v>
      </c>
      <c r="N556" s="21">
        <v>0</v>
      </c>
    </row>
    <row r="557" spans="1:14" x14ac:dyDescent="0.25">
      <c r="A557" s="6" t="s">
        <v>550</v>
      </c>
      <c r="B557" s="15">
        <v>0</v>
      </c>
      <c r="C557" s="15">
        <v>0</v>
      </c>
      <c r="D557" s="15">
        <v>0</v>
      </c>
      <c r="E557" s="15">
        <v>0</v>
      </c>
      <c r="F557" s="15">
        <v>0</v>
      </c>
      <c r="G557" s="15">
        <v>0</v>
      </c>
      <c r="H557" s="15">
        <v>0</v>
      </c>
      <c r="I557" s="15">
        <v>0</v>
      </c>
      <c r="J557" s="15">
        <v>0</v>
      </c>
      <c r="K557" s="15">
        <v>0</v>
      </c>
      <c r="L557" s="15">
        <v>0</v>
      </c>
      <c r="M557" s="15">
        <v>0</v>
      </c>
      <c r="N557" s="15">
        <v>0</v>
      </c>
    </row>
    <row r="558" spans="1:14" x14ac:dyDescent="0.25">
      <c r="A558" s="6" t="s">
        <v>551</v>
      </c>
      <c r="B558" s="15">
        <v>0</v>
      </c>
      <c r="C558" s="15">
        <v>0</v>
      </c>
      <c r="D558" s="15">
        <v>0</v>
      </c>
      <c r="E558" s="15">
        <v>0</v>
      </c>
      <c r="F558" s="15">
        <v>0</v>
      </c>
      <c r="G558" s="15">
        <v>0</v>
      </c>
      <c r="H558" s="15">
        <v>0</v>
      </c>
      <c r="I558" s="15">
        <v>0</v>
      </c>
      <c r="J558" s="15">
        <v>0</v>
      </c>
      <c r="K558" s="15">
        <v>0</v>
      </c>
      <c r="L558" s="15">
        <v>0</v>
      </c>
      <c r="M558" s="15">
        <v>0</v>
      </c>
      <c r="N558" s="15">
        <v>0</v>
      </c>
    </row>
    <row r="559" spans="1:14" x14ac:dyDescent="0.25">
      <c r="A559" s="6" t="s">
        <v>552</v>
      </c>
      <c r="B559" s="15">
        <v>1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  <c r="M559" s="15">
        <v>0</v>
      </c>
      <c r="N559" s="15">
        <v>0</v>
      </c>
    </row>
    <row r="560" spans="1:14" x14ac:dyDescent="0.25">
      <c r="A560" s="6" t="s">
        <v>553</v>
      </c>
      <c r="B560" s="15">
        <v>0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  <c r="M560" s="15">
        <v>0</v>
      </c>
      <c r="N560" s="15">
        <v>0</v>
      </c>
    </row>
    <row r="561" spans="1:14" x14ac:dyDescent="0.25">
      <c r="A561" s="6" t="s">
        <v>554</v>
      </c>
      <c r="B561" s="15">
        <v>0</v>
      </c>
      <c r="C561" s="15">
        <v>0</v>
      </c>
      <c r="D561" s="15">
        <v>0</v>
      </c>
      <c r="E561" s="15">
        <v>0</v>
      </c>
      <c r="F561" s="15">
        <v>0</v>
      </c>
      <c r="G561" s="15">
        <v>0</v>
      </c>
      <c r="H561" s="15">
        <v>0</v>
      </c>
      <c r="I561" s="15">
        <v>0</v>
      </c>
      <c r="J561" s="15">
        <v>0</v>
      </c>
      <c r="K561" s="15">
        <v>0</v>
      </c>
      <c r="L561" s="15">
        <v>0</v>
      </c>
      <c r="M561" s="15">
        <v>0</v>
      </c>
      <c r="N561" s="15">
        <v>0</v>
      </c>
    </row>
    <row r="562" spans="1:14" x14ac:dyDescent="0.25">
      <c r="A562" s="6" t="s">
        <v>555</v>
      </c>
      <c r="B562" s="15">
        <v>0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  <c r="M562" s="15">
        <v>0</v>
      </c>
      <c r="N562" s="15">
        <v>0</v>
      </c>
    </row>
    <row r="563" spans="1:14" x14ac:dyDescent="0.25">
      <c r="A563" s="5" t="s">
        <v>556</v>
      </c>
      <c r="B563" s="21">
        <v>0</v>
      </c>
      <c r="C563" s="21">
        <v>0</v>
      </c>
      <c r="D563" s="21">
        <v>0</v>
      </c>
      <c r="E563" s="21">
        <v>0</v>
      </c>
      <c r="F563" s="21">
        <v>0</v>
      </c>
      <c r="G563" s="21">
        <v>0</v>
      </c>
      <c r="H563" s="21">
        <v>0</v>
      </c>
      <c r="I563" s="21">
        <v>0</v>
      </c>
      <c r="J563" s="21">
        <v>0</v>
      </c>
      <c r="K563" s="21">
        <v>0</v>
      </c>
      <c r="L563" s="21">
        <v>0</v>
      </c>
      <c r="M563" s="21">
        <v>0</v>
      </c>
      <c r="N563" s="21">
        <v>0</v>
      </c>
    </row>
    <row r="564" spans="1:14" x14ac:dyDescent="0.25">
      <c r="A564" t="s">
        <v>557</v>
      </c>
      <c r="B564" s="15">
        <v>0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  <c r="M564" s="15">
        <v>0</v>
      </c>
      <c r="N564" s="15">
        <v>0</v>
      </c>
    </row>
    <row r="565" spans="1:14" x14ac:dyDescent="0.25">
      <c r="A565" s="13" t="s">
        <v>558</v>
      </c>
      <c r="B565" s="21">
        <v>0</v>
      </c>
      <c r="C565" s="21">
        <v>0</v>
      </c>
      <c r="D565" s="21">
        <v>0</v>
      </c>
      <c r="E565" s="21">
        <v>0</v>
      </c>
      <c r="F565" s="21">
        <v>0</v>
      </c>
      <c r="G565" s="21">
        <v>0</v>
      </c>
      <c r="H565" s="21">
        <v>0</v>
      </c>
      <c r="I565" s="21">
        <v>0</v>
      </c>
      <c r="J565" s="21">
        <v>0</v>
      </c>
      <c r="K565" s="21">
        <v>0</v>
      </c>
      <c r="L565" s="21">
        <v>0</v>
      </c>
      <c r="M565" s="21">
        <v>0</v>
      </c>
      <c r="N565" s="21">
        <v>0</v>
      </c>
    </row>
    <row r="566" spans="1:14" x14ac:dyDescent="0.25">
      <c r="A566" s="6" t="s">
        <v>559</v>
      </c>
      <c r="B566" s="15">
        <v>0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  <c r="M566" s="15">
        <v>0</v>
      </c>
      <c r="N566" s="15">
        <v>0</v>
      </c>
    </row>
    <row r="567" spans="1:14" x14ac:dyDescent="0.25">
      <c r="A567" s="6" t="s">
        <v>560</v>
      </c>
      <c r="B567" s="15">
        <v>0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  <c r="M567" s="15">
        <v>0</v>
      </c>
      <c r="N567" s="15">
        <v>0</v>
      </c>
    </row>
    <row r="568" spans="1:14" x14ac:dyDescent="0.25">
      <c r="A568" s="6" t="s">
        <v>561</v>
      </c>
      <c r="B568" s="15">
        <v>0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  <c r="M568" s="15">
        <v>0</v>
      </c>
      <c r="N568" s="15">
        <v>0</v>
      </c>
    </row>
    <row r="569" spans="1:14" x14ac:dyDescent="0.25">
      <c r="A569" s="5" t="s">
        <v>562</v>
      </c>
      <c r="B569" s="21">
        <v>0</v>
      </c>
      <c r="C569" s="21">
        <v>0</v>
      </c>
      <c r="D569" s="21">
        <v>0</v>
      </c>
      <c r="E569" s="21">
        <v>0</v>
      </c>
      <c r="F569" s="21">
        <v>0</v>
      </c>
      <c r="G569" s="21">
        <v>0</v>
      </c>
      <c r="H569" s="21">
        <v>0</v>
      </c>
      <c r="I569" s="21">
        <v>0</v>
      </c>
      <c r="J569" s="21">
        <v>0</v>
      </c>
      <c r="K569" s="21">
        <v>0</v>
      </c>
      <c r="L569" s="21">
        <v>0</v>
      </c>
      <c r="M569" s="21">
        <v>0</v>
      </c>
      <c r="N569" s="21">
        <v>0</v>
      </c>
    </row>
    <row r="570" spans="1:14" x14ac:dyDescent="0.25">
      <c r="A570" s="6" t="s">
        <v>563</v>
      </c>
      <c r="B570" s="15">
        <v>0</v>
      </c>
      <c r="C570" s="15">
        <v>0</v>
      </c>
      <c r="D570" s="15">
        <v>0</v>
      </c>
      <c r="E570" s="15">
        <v>0</v>
      </c>
      <c r="F570" s="15">
        <v>0</v>
      </c>
      <c r="G570" s="15">
        <v>0</v>
      </c>
      <c r="H570" s="15">
        <v>0</v>
      </c>
      <c r="I570" s="15">
        <v>0</v>
      </c>
      <c r="J570" s="15">
        <v>0</v>
      </c>
      <c r="K570" s="15">
        <v>0</v>
      </c>
      <c r="L570" s="15">
        <v>0</v>
      </c>
      <c r="M570" s="15">
        <v>0</v>
      </c>
      <c r="N570" s="15">
        <v>0</v>
      </c>
    </row>
    <row r="571" spans="1:14" x14ac:dyDescent="0.25">
      <c r="A571" s="6" t="s">
        <v>564</v>
      </c>
      <c r="B571" s="15">
        <v>0</v>
      </c>
      <c r="C571" s="15">
        <v>0</v>
      </c>
      <c r="D571" s="15">
        <v>0</v>
      </c>
      <c r="E571" s="15">
        <v>0</v>
      </c>
      <c r="F571" s="15">
        <v>0</v>
      </c>
      <c r="G571" s="15">
        <v>0</v>
      </c>
      <c r="H571" s="15">
        <v>0</v>
      </c>
      <c r="I571" s="15">
        <v>0</v>
      </c>
      <c r="J571" s="15">
        <v>0</v>
      </c>
      <c r="K571" s="15">
        <v>0</v>
      </c>
      <c r="L571" s="15">
        <v>0</v>
      </c>
      <c r="M571" s="15">
        <v>0</v>
      </c>
      <c r="N571" s="15">
        <v>0</v>
      </c>
    </row>
    <row r="572" spans="1:14" x14ac:dyDescent="0.25">
      <c r="A572" s="6" t="s">
        <v>565</v>
      </c>
      <c r="B572" s="15">
        <v>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  <c r="M572" s="15">
        <v>0</v>
      </c>
      <c r="N572" s="15">
        <v>0</v>
      </c>
    </row>
    <row r="573" spans="1:14" x14ac:dyDescent="0.25">
      <c r="A573" s="5" t="s">
        <v>566</v>
      </c>
      <c r="B573" s="21">
        <v>1181</v>
      </c>
      <c r="C573" s="21">
        <v>2387</v>
      </c>
      <c r="D573" s="21">
        <v>951</v>
      </c>
      <c r="E573" s="21">
        <v>413</v>
      </c>
      <c r="F573" s="21">
        <v>301</v>
      </c>
      <c r="G573" s="21">
        <v>401</v>
      </c>
      <c r="H573" s="21">
        <v>526</v>
      </c>
      <c r="I573" s="21">
        <v>365</v>
      </c>
      <c r="J573" s="21">
        <v>114</v>
      </c>
      <c r="K573" s="21">
        <f>SUM(K574:K575)</f>
        <v>0</v>
      </c>
      <c r="L573" s="22">
        <v>0</v>
      </c>
      <c r="M573" s="21">
        <v>0</v>
      </c>
      <c r="N573" s="21">
        <v>0</v>
      </c>
    </row>
    <row r="574" spans="1:14" x14ac:dyDescent="0.25">
      <c r="A574" s="6" t="s">
        <v>567</v>
      </c>
      <c r="B574" s="15">
        <v>0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  <c r="M574" s="15">
        <v>0</v>
      </c>
      <c r="N574" s="15">
        <v>0</v>
      </c>
    </row>
    <row r="575" spans="1:14" x14ac:dyDescent="0.25">
      <c r="A575" s="6" t="s">
        <v>568</v>
      </c>
      <c r="B575" s="15">
        <v>1181</v>
      </c>
      <c r="C575" s="15">
        <v>2387</v>
      </c>
      <c r="D575" s="15">
        <v>951</v>
      </c>
      <c r="E575" s="15">
        <v>413</v>
      </c>
      <c r="F575" s="15">
        <v>301</v>
      </c>
      <c r="G575" s="15">
        <v>401</v>
      </c>
      <c r="H575" s="15">
        <v>526</v>
      </c>
      <c r="I575" s="15">
        <v>365</v>
      </c>
      <c r="J575" s="15">
        <v>114</v>
      </c>
      <c r="K575" s="15">
        <v>0</v>
      </c>
      <c r="L575" s="15">
        <v>0</v>
      </c>
      <c r="M575" s="15">
        <v>0</v>
      </c>
      <c r="N575" s="15">
        <v>0</v>
      </c>
    </row>
    <row r="576" spans="1:14" x14ac:dyDescent="0.25">
      <c r="A576" s="5" t="s">
        <v>569</v>
      </c>
      <c r="B576" s="21">
        <v>0</v>
      </c>
      <c r="C576" s="21">
        <v>0</v>
      </c>
      <c r="D576" s="21">
        <v>0</v>
      </c>
      <c r="E576" s="21">
        <v>0</v>
      </c>
      <c r="F576" s="21">
        <v>0</v>
      </c>
      <c r="G576" s="21">
        <v>0</v>
      </c>
      <c r="H576" s="21">
        <v>0</v>
      </c>
      <c r="I576" s="21">
        <v>0</v>
      </c>
      <c r="J576" s="21">
        <v>0</v>
      </c>
      <c r="K576" s="21">
        <v>0</v>
      </c>
      <c r="L576" s="21">
        <v>0</v>
      </c>
      <c r="M576" s="21">
        <v>0</v>
      </c>
      <c r="N576" s="21">
        <v>0</v>
      </c>
    </row>
    <row r="577" spans="1:14" x14ac:dyDescent="0.25">
      <c r="A577" s="6" t="s">
        <v>570</v>
      </c>
      <c r="B577" s="15">
        <v>0</v>
      </c>
      <c r="C577" s="15">
        <v>0</v>
      </c>
      <c r="D577" s="15">
        <v>0</v>
      </c>
      <c r="E577" s="15">
        <v>0</v>
      </c>
      <c r="F577" s="15">
        <v>0</v>
      </c>
      <c r="G577" s="15">
        <v>0</v>
      </c>
      <c r="H577" s="15">
        <v>0</v>
      </c>
      <c r="I577" s="15">
        <v>0</v>
      </c>
      <c r="J577" s="15">
        <v>0</v>
      </c>
      <c r="K577" s="15">
        <v>0</v>
      </c>
      <c r="L577" s="15">
        <v>0</v>
      </c>
      <c r="M577" s="15">
        <v>0</v>
      </c>
      <c r="N577" s="15">
        <v>0</v>
      </c>
    </row>
    <row r="578" spans="1:14" x14ac:dyDescent="0.25">
      <c r="A578" s="5" t="s">
        <v>571</v>
      </c>
      <c r="B578" s="21">
        <v>0</v>
      </c>
      <c r="C578" s="21">
        <v>0</v>
      </c>
      <c r="D578" s="21">
        <v>6</v>
      </c>
      <c r="E578" s="21">
        <v>194</v>
      </c>
      <c r="F578" s="21">
        <v>279</v>
      </c>
      <c r="G578" s="21">
        <v>273</v>
      </c>
      <c r="H578" s="21">
        <v>102</v>
      </c>
      <c r="I578" s="21">
        <v>224</v>
      </c>
      <c r="J578" s="21">
        <v>317</v>
      </c>
      <c r="K578" s="21">
        <f>SUM(K579)</f>
        <v>159.6</v>
      </c>
      <c r="L578" s="22">
        <v>390.3</v>
      </c>
      <c r="M578" s="21">
        <v>115.95</v>
      </c>
      <c r="N578" s="21">
        <v>0</v>
      </c>
    </row>
    <row r="579" spans="1:14" x14ac:dyDescent="0.25">
      <c r="A579" t="s">
        <v>572</v>
      </c>
      <c r="B579" s="15">
        <v>0</v>
      </c>
      <c r="C579" s="15">
        <v>0</v>
      </c>
      <c r="D579" s="15">
        <v>6</v>
      </c>
      <c r="E579" s="15">
        <v>194</v>
      </c>
      <c r="F579" s="15">
        <v>279</v>
      </c>
      <c r="G579" s="15">
        <v>273</v>
      </c>
      <c r="H579" s="15">
        <v>102</v>
      </c>
      <c r="I579" s="15">
        <v>224</v>
      </c>
      <c r="J579" s="15">
        <v>317</v>
      </c>
      <c r="K579" s="15">
        <v>159.6</v>
      </c>
      <c r="L579" s="15">
        <v>390.3</v>
      </c>
      <c r="M579" s="15">
        <v>115.95</v>
      </c>
      <c r="N579" s="15">
        <v>0</v>
      </c>
    </row>
    <row r="580" spans="1:14" x14ac:dyDescent="0.25">
      <c r="A580" s="5" t="s">
        <v>573</v>
      </c>
      <c r="B580" s="21">
        <v>0</v>
      </c>
      <c r="C580" s="21">
        <v>0</v>
      </c>
      <c r="D580" s="21">
        <v>0</v>
      </c>
      <c r="E580" s="21">
        <v>0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2">
        <v>0</v>
      </c>
      <c r="M580" s="15">
        <v>0</v>
      </c>
      <c r="N580" s="21">
        <v>0</v>
      </c>
    </row>
    <row r="581" spans="1:14" x14ac:dyDescent="0.25">
      <c r="A581" t="s">
        <v>574</v>
      </c>
      <c r="B581" s="15">
        <v>0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  <c r="M581" s="15">
        <v>0</v>
      </c>
      <c r="N581" s="15">
        <v>0</v>
      </c>
    </row>
    <row r="582" spans="1:14" x14ac:dyDescent="0.25">
      <c r="A582" s="13" t="s">
        <v>575</v>
      </c>
      <c r="B582" s="21">
        <v>0</v>
      </c>
      <c r="C582" s="21">
        <v>0</v>
      </c>
      <c r="D582" s="21">
        <v>0</v>
      </c>
      <c r="E582" s="21">
        <v>0</v>
      </c>
      <c r="F582" s="21">
        <v>0</v>
      </c>
      <c r="G582" s="21">
        <v>0</v>
      </c>
      <c r="H582" s="21">
        <v>0</v>
      </c>
      <c r="I582" s="21">
        <v>0</v>
      </c>
      <c r="J582" s="21">
        <v>0</v>
      </c>
      <c r="K582" s="21">
        <v>0</v>
      </c>
      <c r="L582" s="22">
        <v>6.1</v>
      </c>
      <c r="M582" s="21">
        <v>5.9</v>
      </c>
      <c r="N582" s="21">
        <v>5.6</v>
      </c>
    </row>
    <row r="583" spans="1:14" x14ac:dyDescent="0.25">
      <c r="A583" s="10" t="s">
        <v>576</v>
      </c>
      <c r="B583" s="15">
        <v>0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  <c r="M583" s="15">
        <v>0</v>
      </c>
      <c r="N583" s="15">
        <v>0</v>
      </c>
    </row>
    <row r="584" spans="1:14" x14ac:dyDescent="0.25">
      <c r="A584" s="10" t="s">
        <v>577</v>
      </c>
      <c r="B584" s="15">
        <v>0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  <c r="M584" s="15">
        <v>0</v>
      </c>
      <c r="N584" s="15">
        <v>0</v>
      </c>
    </row>
    <row r="585" spans="1:14" x14ac:dyDescent="0.25">
      <c r="A585" s="10" t="s">
        <v>578</v>
      </c>
      <c r="B585" s="15">
        <v>0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6.1</v>
      </c>
      <c r="M585" s="15">
        <v>5.9</v>
      </c>
      <c r="N585" s="15">
        <v>5.6</v>
      </c>
    </row>
    <row r="586" spans="1:14" x14ac:dyDescent="0.25">
      <c r="A586" s="5" t="s">
        <v>579</v>
      </c>
      <c r="B586" s="15">
        <v>0</v>
      </c>
      <c r="C586" s="21">
        <v>1723</v>
      </c>
      <c r="D586" s="21">
        <v>1451</v>
      </c>
      <c r="E586" s="21">
        <v>1457</v>
      </c>
      <c r="F586" s="21">
        <v>1007</v>
      </c>
      <c r="G586" s="21">
        <v>844</v>
      </c>
      <c r="H586" s="21">
        <v>584</v>
      </c>
      <c r="I586" s="21">
        <v>392</v>
      </c>
      <c r="J586" s="21">
        <v>86</v>
      </c>
      <c r="K586" s="21">
        <f>SUM(K587:K589)</f>
        <v>28</v>
      </c>
      <c r="L586" s="22">
        <v>169</v>
      </c>
      <c r="M586" s="21">
        <v>83</v>
      </c>
      <c r="N586" s="21">
        <v>94.75</v>
      </c>
    </row>
    <row r="587" spans="1:14" x14ac:dyDescent="0.25">
      <c r="A587" s="6" t="s">
        <v>580</v>
      </c>
      <c r="B587" s="15">
        <v>0</v>
      </c>
      <c r="C587" s="15">
        <v>1723</v>
      </c>
      <c r="D587" s="15">
        <v>1451</v>
      </c>
      <c r="E587" s="15">
        <v>1457</v>
      </c>
      <c r="F587" s="15">
        <v>1007</v>
      </c>
      <c r="G587" s="15">
        <v>844</v>
      </c>
      <c r="H587" s="15">
        <v>584</v>
      </c>
      <c r="I587" s="15">
        <v>392</v>
      </c>
      <c r="J587" s="15">
        <v>86</v>
      </c>
      <c r="K587" s="15">
        <v>0</v>
      </c>
      <c r="L587" s="15">
        <v>0</v>
      </c>
      <c r="M587" s="15">
        <v>0</v>
      </c>
      <c r="N587" s="15">
        <v>0</v>
      </c>
    </row>
    <row r="588" spans="1:14" x14ac:dyDescent="0.25">
      <c r="A588" s="6" t="s">
        <v>581</v>
      </c>
      <c r="B588" s="15">
        <v>0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28</v>
      </c>
      <c r="L588" s="15">
        <v>169</v>
      </c>
      <c r="M588" s="15">
        <v>83</v>
      </c>
      <c r="N588" s="15">
        <v>94.75</v>
      </c>
    </row>
    <row r="589" spans="1:14" x14ac:dyDescent="0.25">
      <c r="A589" s="6" t="s">
        <v>582</v>
      </c>
      <c r="B589" s="15">
        <v>0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  <c r="M589" s="15">
        <v>0</v>
      </c>
      <c r="N589" s="15">
        <v>0</v>
      </c>
    </row>
    <row r="590" spans="1:14" x14ac:dyDescent="0.25">
      <c r="A590" s="5" t="s">
        <v>583</v>
      </c>
      <c r="B590" s="21">
        <v>2409</v>
      </c>
      <c r="C590" s="21">
        <v>4381</v>
      </c>
      <c r="D590" s="21">
        <v>5321</v>
      </c>
      <c r="E590" s="21">
        <v>7699</v>
      </c>
      <c r="F590" s="21">
        <v>9351</v>
      </c>
      <c r="G590" s="21">
        <v>9877</v>
      </c>
      <c r="H590" s="21">
        <v>12130</v>
      </c>
      <c r="I590" s="21">
        <v>12625</v>
      </c>
      <c r="J590" s="21">
        <v>14201</v>
      </c>
      <c r="K590" s="21">
        <f>SUM(K591:K594)</f>
        <v>17967.5</v>
      </c>
      <c r="L590" s="22">
        <v>316.8</v>
      </c>
      <c r="M590" s="21">
        <v>7758</v>
      </c>
      <c r="N590" s="21">
        <v>9064.6</v>
      </c>
    </row>
    <row r="591" spans="1:14" x14ac:dyDescent="0.25">
      <c r="A591" s="6" t="s">
        <v>584</v>
      </c>
      <c r="B591" s="15">
        <v>0</v>
      </c>
      <c r="C591" s="15">
        <v>0</v>
      </c>
      <c r="D591" s="15">
        <v>0</v>
      </c>
      <c r="E591" s="15">
        <v>0</v>
      </c>
      <c r="F591" s="15">
        <v>0</v>
      </c>
      <c r="G591" s="15">
        <v>0</v>
      </c>
      <c r="H591" s="15">
        <v>0</v>
      </c>
      <c r="I591" s="15">
        <v>0</v>
      </c>
      <c r="J591" s="15">
        <v>0</v>
      </c>
      <c r="K591" s="15">
        <v>0</v>
      </c>
      <c r="L591" s="15">
        <v>0</v>
      </c>
      <c r="M591" s="15">
        <v>7758</v>
      </c>
      <c r="N591" s="15">
        <v>9064.6</v>
      </c>
    </row>
    <row r="592" spans="1:14" x14ac:dyDescent="0.25">
      <c r="A592" s="6" t="s">
        <v>585</v>
      </c>
      <c r="B592" s="15">
        <v>0</v>
      </c>
      <c r="C592" s="15">
        <v>0</v>
      </c>
      <c r="D592" s="15">
        <v>0</v>
      </c>
      <c r="E592" s="15">
        <v>274</v>
      </c>
      <c r="F592" s="15">
        <v>350</v>
      </c>
      <c r="G592" s="15">
        <v>258</v>
      </c>
      <c r="H592" s="15">
        <v>1279</v>
      </c>
      <c r="I592" s="15">
        <v>568</v>
      </c>
      <c r="J592" s="15">
        <v>0</v>
      </c>
      <c r="K592" s="15">
        <v>0</v>
      </c>
      <c r="L592" s="15">
        <v>0</v>
      </c>
      <c r="M592" s="15">
        <v>0</v>
      </c>
      <c r="N592" s="15">
        <v>0</v>
      </c>
    </row>
    <row r="593" spans="1:14" x14ac:dyDescent="0.25">
      <c r="A593" s="6" t="s">
        <v>586</v>
      </c>
      <c r="B593" s="15">
        <v>2409</v>
      </c>
      <c r="C593" s="15">
        <v>4381</v>
      </c>
      <c r="D593" s="15">
        <v>5321</v>
      </c>
      <c r="E593" s="15">
        <v>7425</v>
      </c>
      <c r="F593" s="15">
        <v>9000</v>
      </c>
      <c r="G593" s="15">
        <v>9619</v>
      </c>
      <c r="H593" s="15">
        <v>10850</v>
      </c>
      <c r="I593" s="15">
        <v>12057</v>
      </c>
      <c r="J593" s="15">
        <v>14201</v>
      </c>
      <c r="K593" s="15">
        <v>17967.5</v>
      </c>
      <c r="L593" s="15">
        <v>0</v>
      </c>
      <c r="M593" s="15">
        <v>0</v>
      </c>
      <c r="N593" s="15">
        <v>0</v>
      </c>
    </row>
    <row r="594" spans="1:14" x14ac:dyDescent="0.25">
      <c r="A594" s="6" t="s">
        <v>587</v>
      </c>
      <c r="B594" s="15">
        <v>0</v>
      </c>
      <c r="C594" s="15">
        <v>0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0</v>
      </c>
      <c r="L594" s="15">
        <v>316.8</v>
      </c>
      <c r="M594" s="15">
        <v>0</v>
      </c>
      <c r="N594" s="15">
        <v>0</v>
      </c>
    </row>
    <row r="595" spans="1:14" x14ac:dyDescent="0.25">
      <c r="A595" s="5" t="s">
        <v>588</v>
      </c>
      <c r="B595" s="21">
        <v>0</v>
      </c>
      <c r="C595" s="21">
        <v>0</v>
      </c>
      <c r="D595" s="21">
        <v>0</v>
      </c>
      <c r="E595" s="21">
        <v>0</v>
      </c>
      <c r="F595" s="21">
        <v>0</v>
      </c>
      <c r="G595" s="21">
        <v>0</v>
      </c>
      <c r="H595" s="21">
        <v>0</v>
      </c>
      <c r="I595" s="21">
        <v>0</v>
      </c>
      <c r="J595" s="21">
        <v>0</v>
      </c>
      <c r="K595" s="21">
        <v>0</v>
      </c>
      <c r="L595" s="22">
        <v>0</v>
      </c>
      <c r="M595" s="21">
        <v>0</v>
      </c>
      <c r="N595" s="15">
        <v>0</v>
      </c>
    </row>
    <row r="596" spans="1:14" x14ac:dyDescent="0.25">
      <c r="A596" t="s">
        <v>589</v>
      </c>
      <c r="B596" s="15">
        <v>0</v>
      </c>
      <c r="C596" s="15">
        <v>0</v>
      </c>
      <c r="D596" s="15">
        <v>0</v>
      </c>
      <c r="E596" s="15">
        <v>0</v>
      </c>
      <c r="F596" s="15">
        <v>0</v>
      </c>
      <c r="G596" s="15">
        <v>0</v>
      </c>
      <c r="H596" s="15">
        <v>0</v>
      </c>
      <c r="I596" s="15">
        <v>0</v>
      </c>
      <c r="J596" s="15">
        <v>0</v>
      </c>
      <c r="K596" s="15">
        <v>0</v>
      </c>
      <c r="L596" s="15">
        <v>0</v>
      </c>
      <c r="M596" s="15">
        <v>0</v>
      </c>
      <c r="N596" s="15">
        <v>0</v>
      </c>
    </row>
    <row r="597" spans="1:14" x14ac:dyDescent="0.25">
      <c r="A597" s="5" t="s">
        <v>590</v>
      </c>
      <c r="B597" s="15">
        <v>0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21">
        <v>15</v>
      </c>
      <c r="I597" s="21">
        <v>14</v>
      </c>
      <c r="J597" s="21">
        <v>14</v>
      </c>
      <c r="K597" s="21">
        <f>SUM(K598:K599)</f>
        <v>17.760000000000002</v>
      </c>
      <c r="L597" s="22">
        <v>6.62</v>
      </c>
      <c r="M597" s="21">
        <v>0</v>
      </c>
      <c r="N597" s="15">
        <v>0</v>
      </c>
    </row>
    <row r="598" spans="1:14" x14ac:dyDescent="0.25">
      <c r="A598" s="6" t="s">
        <v>591</v>
      </c>
      <c r="B598" s="15">
        <v>0</v>
      </c>
      <c r="C598" s="15">
        <v>0</v>
      </c>
      <c r="D598" s="15">
        <v>0</v>
      </c>
      <c r="E598" s="15">
        <v>0</v>
      </c>
      <c r="F598" s="15">
        <v>0</v>
      </c>
      <c r="G598" s="15">
        <v>0</v>
      </c>
      <c r="H598" s="15">
        <v>15</v>
      </c>
      <c r="I598" s="15">
        <v>14</v>
      </c>
      <c r="J598" s="15">
        <v>14</v>
      </c>
      <c r="K598" s="15">
        <v>17.760000000000002</v>
      </c>
      <c r="L598" s="15">
        <v>6.62</v>
      </c>
      <c r="M598" s="15">
        <v>0</v>
      </c>
      <c r="N598" s="15">
        <v>0</v>
      </c>
    </row>
    <row r="599" spans="1:14" x14ac:dyDescent="0.25">
      <c r="A599" s="6" t="s">
        <v>592</v>
      </c>
      <c r="B599" s="15">
        <v>0</v>
      </c>
      <c r="C599" s="15">
        <v>0</v>
      </c>
      <c r="D599" s="15">
        <v>0</v>
      </c>
      <c r="E599" s="15">
        <v>0</v>
      </c>
      <c r="F599" s="15">
        <v>0</v>
      </c>
      <c r="G599" s="15">
        <v>0</v>
      </c>
      <c r="H599" s="15">
        <v>0</v>
      </c>
      <c r="I599" s="15">
        <v>0</v>
      </c>
      <c r="J599" s="15">
        <v>0</v>
      </c>
      <c r="K599" s="15">
        <v>0</v>
      </c>
      <c r="L599" s="15">
        <v>0</v>
      </c>
      <c r="M599" s="15">
        <v>0</v>
      </c>
      <c r="N599" s="15">
        <v>0</v>
      </c>
    </row>
    <row r="600" spans="1:14" ht="30" x14ac:dyDescent="0.25">
      <c r="A600" s="5" t="s">
        <v>593</v>
      </c>
      <c r="B600" s="21">
        <v>0</v>
      </c>
      <c r="C600" s="21">
        <v>0</v>
      </c>
      <c r="D600" s="21">
        <v>0</v>
      </c>
      <c r="E600" s="21">
        <v>0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2">
        <v>0</v>
      </c>
      <c r="M600" s="21">
        <v>0</v>
      </c>
      <c r="N600" s="21">
        <v>0</v>
      </c>
    </row>
    <row r="601" spans="1:14" x14ac:dyDescent="0.25">
      <c r="A601" s="6" t="s">
        <v>594</v>
      </c>
      <c r="B601" s="15">
        <v>0</v>
      </c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  <c r="M601" s="15">
        <v>0</v>
      </c>
      <c r="N601" s="15">
        <v>0</v>
      </c>
    </row>
    <row r="602" spans="1:14" x14ac:dyDescent="0.25">
      <c r="A602" s="6" t="s">
        <v>595</v>
      </c>
      <c r="B602" s="15">
        <v>0</v>
      </c>
      <c r="C602" s="15">
        <v>0</v>
      </c>
      <c r="D602" s="15">
        <v>0</v>
      </c>
      <c r="E602" s="15">
        <v>0</v>
      </c>
      <c r="F602" s="15">
        <v>0</v>
      </c>
      <c r="G602" s="15">
        <v>0</v>
      </c>
      <c r="H602" s="15">
        <v>0</v>
      </c>
      <c r="I602" s="15">
        <v>0</v>
      </c>
      <c r="J602" s="15">
        <v>0</v>
      </c>
      <c r="K602" s="15">
        <v>0</v>
      </c>
      <c r="L602" s="15">
        <v>0</v>
      </c>
      <c r="M602" s="15">
        <v>0</v>
      </c>
      <c r="N602" s="15">
        <v>0</v>
      </c>
    </row>
    <row r="603" spans="1:14" x14ac:dyDescent="0.25">
      <c r="A603" s="6" t="s">
        <v>596</v>
      </c>
      <c r="B603" s="15">
        <v>0</v>
      </c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  <c r="M603" s="15">
        <v>0</v>
      </c>
      <c r="N603" s="15">
        <v>0</v>
      </c>
    </row>
    <row r="604" spans="1:14" x14ac:dyDescent="0.25">
      <c r="A604" s="6" t="s">
        <v>597</v>
      </c>
      <c r="B604" s="15">
        <v>0</v>
      </c>
      <c r="C604" s="15">
        <v>0</v>
      </c>
      <c r="D604" s="15">
        <v>0</v>
      </c>
      <c r="E604" s="15">
        <v>0</v>
      </c>
      <c r="F604" s="15">
        <v>0</v>
      </c>
      <c r="G604" s="15">
        <v>0</v>
      </c>
      <c r="H604" s="15">
        <v>0</v>
      </c>
      <c r="I604" s="15">
        <v>0</v>
      </c>
      <c r="J604" s="15">
        <v>0</v>
      </c>
      <c r="K604" s="15">
        <v>0</v>
      </c>
      <c r="L604" s="15">
        <v>0</v>
      </c>
      <c r="M604" s="15">
        <v>0</v>
      </c>
      <c r="N604" s="15">
        <v>0</v>
      </c>
    </row>
    <row r="605" spans="1:14" x14ac:dyDescent="0.25">
      <c r="A605" s="6" t="s">
        <v>598</v>
      </c>
      <c r="B605" s="15">
        <v>0</v>
      </c>
      <c r="C605" s="15">
        <v>0</v>
      </c>
      <c r="D605" s="15">
        <v>0</v>
      </c>
      <c r="E605" s="15">
        <v>0</v>
      </c>
      <c r="F605" s="15">
        <v>0</v>
      </c>
      <c r="G605" s="15">
        <v>0</v>
      </c>
      <c r="H605" s="15">
        <v>0</v>
      </c>
      <c r="I605" s="15">
        <v>0</v>
      </c>
      <c r="J605" s="15">
        <v>0</v>
      </c>
      <c r="K605" s="15">
        <v>0</v>
      </c>
      <c r="L605" s="15">
        <v>0</v>
      </c>
      <c r="M605" s="15">
        <v>0</v>
      </c>
      <c r="N605" s="15">
        <v>0</v>
      </c>
    </row>
    <row r="606" spans="1:14" x14ac:dyDescent="0.25">
      <c r="A606" s="6" t="s">
        <v>599</v>
      </c>
      <c r="B606" s="15">
        <v>0</v>
      </c>
      <c r="C606" s="15">
        <v>0</v>
      </c>
      <c r="D606" s="15">
        <v>0</v>
      </c>
      <c r="E606" s="15">
        <v>0</v>
      </c>
      <c r="F606" s="15">
        <v>0</v>
      </c>
      <c r="G606" s="15">
        <v>0</v>
      </c>
      <c r="H606" s="15">
        <v>0</v>
      </c>
      <c r="I606" s="15">
        <v>0</v>
      </c>
      <c r="J606" s="15">
        <v>0</v>
      </c>
      <c r="K606" s="15">
        <v>0</v>
      </c>
      <c r="L606" s="15">
        <v>0</v>
      </c>
      <c r="M606" s="15">
        <v>0</v>
      </c>
      <c r="N606" s="15">
        <v>0</v>
      </c>
    </row>
    <row r="607" spans="1:14" x14ac:dyDescent="0.25">
      <c r="A607" s="6" t="s">
        <v>600</v>
      </c>
      <c r="B607" s="15">
        <v>0</v>
      </c>
      <c r="C607" s="15">
        <v>0</v>
      </c>
      <c r="D607" s="15">
        <v>0</v>
      </c>
      <c r="E607" s="15">
        <v>0</v>
      </c>
      <c r="F607" s="15">
        <v>0</v>
      </c>
      <c r="G607" s="15">
        <v>0</v>
      </c>
      <c r="H607" s="15">
        <v>0</v>
      </c>
      <c r="I607" s="15">
        <v>0</v>
      </c>
      <c r="J607" s="15">
        <v>0</v>
      </c>
      <c r="K607" s="15">
        <v>0</v>
      </c>
      <c r="L607" s="15">
        <v>0</v>
      </c>
      <c r="M607" s="15">
        <v>0</v>
      </c>
      <c r="N607" s="15">
        <v>0</v>
      </c>
    </row>
    <row r="608" spans="1:14" x14ac:dyDescent="0.25">
      <c r="A608" s="6" t="s">
        <v>601</v>
      </c>
      <c r="B608" s="15">
        <v>0</v>
      </c>
      <c r="C608" s="15">
        <v>0</v>
      </c>
      <c r="D608" s="15">
        <v>0</v>
      </c>
      <c r="E608" s="15">
        <v>0</v>
      </c>
      <c r="F608" s="15">
        <v>0</v>
      </c>
      <c r="G608" s="15">
        <v>0</v>
      </c>
      <c r="H608" s="15">
        <v>0</v>
      </c>
      <c r="I608" s="15">
        <v>0</v>
      </c>
      <c r="J608" s="15">
        <v>0</v>
      </c>
      <c r="K608" s="15">
        <v>0</v>
      </c>
      <c r="L608" s="15">
        <v>0</v>
      </c>
      <c r="M608" s="15">
        <v>0</v>
      </c>
      <c r="N608" s="15">
        <v>0</v>
      </c>
    </row>
    <row r="609" spans="1:14" x14ac:dyDescent="0.25">
      <c r="A609" s="6" t="s">
        <v>602</v>
      </c>
      <c r="B609" s="15">
        <v>0</v>
      </c>
      <c r="C609" s="15">
        <v>0</v>
      </c>
      <c r="D609" s="15">
        <v>0</v>
      </c>
      <c r="E609" s="15">
        <v>0</v>
      </c>
      <c r="F609" s="15">
        <v>0</v>
      </c>
      <c r="G609" s="15">
        <v>0</v>
      </c>
      <c r="H609" s="15">
        <v>0</v>
      </c>
      <c r="I609" s="15">
        <v>0</v>
      </c>
      <c r="J609" s="15">
        <v>0</v>
      </c>
      <c r="K609" s="15">
        <v>0</v>
      </c>
      <c r="L609" s="15">
        <v>0</v>
      </c>
      <c r="M609" s="15">
        <v>0</v>
      </c>
      <c r="N609" s="15">
        <v>0</v>
      </c>
    </row>
    <row r="610" spans="1:14" x14ac:dyDescent="0.25">
      <c r="A610" s="6" t="s">
        <v>603</v>
      </c>
      <c r="B610" s="15">
        <v>0</v>
      </c>
      <c r="C610" s="15">
        <v>0</v>
      </c>
      <c r="D610" s="15">
        <v>0</v>
      </c>
      <c r="E610" s="15">
        <v>0</v>
      </c>
      <c r="F610" s="15">
        <v>0</v>
      </c>
      <c r="G610" s="15">
        <v>0</v>
      </c>
      <c r="H610" s="15">
        <v>0</v>
      </c>
      <c r="I610" s="15">
        <v>0</v>
      </c>
      <c r="J610" s="15">
        <v>0</v>
      </c>
      <c r="K610" s="15">
        <v>0</v>
      </c>
      <c r="L610" s="15">
        <v>0</v>
      </c>
      <c r="M610" s="15">
        <v>0</v>
      </c>
      <c r="N610" s="15">
        <v>0</v>
      </c>
    </row>
    <row r="611" spans="1:14" x14ac:dyDescent="0.25">
      <c r="A611" s="6" t="s">
        <v>604</v>
      </c>
      <c r="B611" s="15">
        <v>0</v>
      </c>
      <c r="C611" s="15">
        <v>0</v>
      </c>
      <c r="D611" s="15">
        <v>0</v>
      </c>
      <c r="E611" s="15">
        <v>0</v>
      </c>
      <c r="F611" s="15">
        <v>0</v>
      </c>
      <c r="G611" s="15">
        <v>0</v>
      </c>
      <c r="H611" s="15">
        <v>0</v>
      </c>
      <c r="I611" s="15">
        <v>0</v>
      </c>
      <c r="J611" s="15">
        <v>0</v>
      </c>
      <c r="K611" s="15">
        <v>0</v>
      </c>
      <c r="L611" s="15">
        <v>0</v>
      </c>
      <c r="M611" s="15">
        <v>0</v>
      </c>
      <c r="N611" s="15">
        <v>0</v>
      </c>
    </row>
    <row r="612" spans="1:14" x14ac:dyDescent="0.25">
      <c r="A612" s="6" t="s">
        <v>605</v>
      </c>
      <c r="B612" s="15">
        <v>0</v>
      </c>
      <c r="C612" s="15">
        <v>0</v>
      </c>
      <c r="D612" s="15">
        <v>0</v>
      </c>
      <c r="E612" s="15">
        <v>0</v>
      </c>
      <c r="F612" s="15">
        <v>0</v>
      </c>
      <c r="G612" s="15">
        <v>0</v>
      </c>
      <c r="H612" s="15">
        <v>0</v>
      </c>
      <c r="I612" s="15">
        <v>0</v>
      </c>
      <c r="J612" s="15">
        <v>0</v>
      </c>
      <c r="K612" s="15">
        <v>0</v>
      </c>
      <c r="L612" s="15">
        <v>0</v>
      </c>
      <c r="M612" s="15">
        <v>0</v>
      </c>
      <c r="N612" s="15">
        <v>0</v>
      </c>
    </row>
    <row r="613" spans="1:14" x14ac:dyDescent="0.25">
      <c r="A613" s="6" t="s">
        <v>606</v>
      </c>
      <c r="B613" s="15">
        <v>0</v>
      </c>
      <c r="C613" s="15">
        <v>0</v>
      </c>
      <c r="D613" s="15">
        <v>0</v>
      </c>
      <c r="E613" s="15">
        <v>0</v>
      </c>
      <c r="F613" s="15">
        <v>0</v>
      </c>
      <c r="G613" s="15">
        <v>0</v>
      </c>
      <c r="H613" s="15">
        <v>0</v>
      </c>
      <c r="I613" s="15">
        <v>0</v>
      </c>
      <c r="J613" s="15">
        <v>0</v>
      </c>
      <c r="K613" s="15">
        <v>0</v>
      </c>
      <c r="L613" s="15">
        <v>0</v>
      </c>
      <c r="M613" s="15">
        <v>0</v>
      </c>
      <c r="N613" s="15">
        <v>0</v>
      </c>
    </row>
    <row r="614" spans="1:14" x14ac:dyDescent="0.25">
      <c r="A614" s="6" t="s">
        <v>607</v>
      </c>
      <c r="B614" s="15">
        <v>0</v>
      </c>
      <c r="C614" s="15">
        <v>0</v>
      </c>
      <c r="D614" s="15">
        <v>0</v>
      </c>
      <c r="E614" s="15">
        <v>0</v>
      </c>
      <c r="F614" s="15">
        <v>0</v>
      </c>
      <c r="G614" s="15">
        <v>0</v>
      </c>
      <c r="H614" s="15">
        <v>0</v>
      </c>
      <c r="I614" s="15">
        <v>0</v>
      </c>
      <c r="J614" s="15">
        <v>0</v>
      </c>
      <c r="K614" s="15">
        <v>0</v>
      </c>
      <c r="L614" s="15">
        <v>0</v>
      </c>
      <c r="M614" s="15">
        <v>0</v>
      </c>
      <c r="N614" s="15">
        <v>0</v>
      </c>
    </row>
    <row r="615" spans="1:14" x14ac:dyDescent="0.25">
      <c r="A615" s="6" t="s">
        <v>608</v>
      </c>
      <c r="B615" s="15">
        <v>0</v>
      </c>
      <c r="C615" s="15">
        <v>0</v>
      </c>
      <c r="D615" s="15">
        <v>0</v>
      </c>
      <c r="E615" s="15">
        <v>0</v>
      </c>
      <c r="F615" s="15">
        <v>0</v>
      </c>
      <c r="G615" s="15">
        <v>0</v>
      </c>
      <c r="H615" s="15">
        <v>0</v>
      </c>
      <c r="I615" s="15">
        <v>0</v>
      </c>
      <c r="J615" s="15">
        <v>0</v>
      </c>
      <c r="K615" s="15">
        <v>0</v>
      </c>
      <c r="L615" s="15">
        <v>0</v>
      </c>
      <c r="M615" s="15">
        <v>0</v>
      </c>
      <c r="N615" s="15">
        <v>0</v>
      </c>
    </row>
    <row r="616" spans="1:14" x14ac:dyDescent="0.25">
      <c r="A616" s="6" t="s">
        <v>609</v>
      </c>
      <c r="B616" s="15">
        <v>0</v>
      </c>
      <c r="C616" s="15">
        <v>0</v>
      </c>
      <c r="D616" s="15">
        <v>0</v>
      </c>
      <c r="E616" s="15">
        <v>0</v>
      </c>
      <c r="F616" s="15">
        <v>0</v>
      </c>
      <c r="G616" s="15">
        <v>0</v>
      </c>
      <c r="H616" s="15">
        <v>0</v>
      </c>
      <c r="I616" s="15">
        <v>0</v>
      </c>
      <c r="J616" s="15">
        <v>0</v>
      </c>
      <c r="K616" s="15">
        <v>0</v>
      </c>
      <c r="L616" s="15">
        <v>0</v>
      </c>
      <c r="M616" s="15">
        <v>0</v>
      </c>
      <c r="N616" s="15">
        <v>0</v>
      </c>
    </row>
    <row r="617" spans="1:14" x14ac:dyDescent="0.25">
      <c r="A617" s="6" t="s">
        <v>610</v>
      </c>
      <c r="B617" s="15">
        <v>0</v>
      </c>
      <c r="C617" s="15">
        <v>0</v>
      </c>
      <c r="D617" s="15">
        <v>0</v>
      </c>
      <c r="E617" s="15">
        <v>0</v>
      </c>
      <c r="F617" s="15">
        <v>0</v>
      </c>
      <c r="G617" s="15">
        <v>0</v>
      </c>
      <c r="H617" s="15">
        <v>0</v>
      </c>
      <c r="I617" s="15">
        <v>0</v>
      </c>
      <c r="J617" s="15">
        <v>0</v>
      </c>
      <c r="K617" s="15">
        <v>0</v>
      </c>
      <c r="L617" s="15">
        <v>0</v>
      </c>
      <c r="M617" s="15">
        <v>0</v>
      </c>
      <c r="N617" s="15">
        <v>0</v>
      </c>
    </row>
    <row r="618" spans="1:14" x14ac:dyDescent="0.25">
      <c r="A618" s="6" t="s">
        <v>611</v>
      </c>
      <c r="B618" s="15">
        <v>0</v>
      </c>
      <c r="C618" s="15">
        <v>0</v>
      </c>
      <c r="D618" s="15">
        <v>0</v>
      </c>
      <c r="E618" s="15">
        <v>0</v>
      </c>
      <c r="F618" s="15">
        <v>0</v>
      </c>
      <c r="G618" s="15">
        <v>0</v>
      </c>
      <c r="H618" s="15">
        <v>0</v>
      </c>
      <c r="I618" s="15">
        <v>0</v>
      </c>
      <c r="J618" s="15">
        <v>0</v>
      </c>
      <c r="K618" s="15">
        <v>0</v>
      </c>
      <c r="L618" s="15">
        <v>0</v>
      </c>
      <c r="M618" s="15">
        <v>0</v>
      </c>
      <c r="N618" s="15">
        <v>0</v>
      </c>
    </row>
    <row r="619" spans="1:14" x14ac:dyDescent="0.25">
      <c r="A619" s="6" t="s">
        <v>612</v>
      </c>
      <c r="B619" s="15">
        <v>0</v>
      </c>
      <c r="C619" s="15">
        <v>0</v>
      </c>
      <c r="D619" s="15">
        <v>0</v>
      </c>
      <c r="E619" s="15">
        <v>0</v>
      </c>
      <c r="F619" s="15">
        <v>0</v>
      </c>
      <c r="G619" s="15">
        <v>0</v>
      </c>
      <c r="H619" s="15">
        <v>0</v>
      </c>
      <c r="I619" s="15">
        <v>0</v>
      </c>
      <c r="J619" s="15">
        <v>0</v>
      </c>
      <c r="K619" s="15">
        <v>0</v>
      </c>
      <c r="L619" s="15">
        <v>0</v>
      </c>
      <c r="M619" s="15">
        <v>0</v>
      </c>
      <c r="N619" s="15">
        <v>0</v>
      </c>
    </row>
    <row r="620" spans="1:14" x14ac:dyDescent="0.25">
      <c r="A620" s="6" t="s">
        <v>613</v>
      </c>
      <c r="B620" s="15">
        <v>0</v>
      </c>
      <c r="C620" s="15">
        <v>0</v>
      </c>
      <c r="D620" s="15">
        <v>0</v>
      </c>
      <c r="E620" s="15">
        <v>0</v>
      </c>
      <c r="F620" s="15">
        <v>0</v>
      </c>
      <c r="G620" s="15">
        <v>0</v>
      </c>
      <c r="H620" s="15">
        <v>0</v>
      </c>
      <c r="I620" s="15">
        <v>0</v>
      </c>
      <c r="J620" s="15">
        <v>0</v>
      </c>
      <c r="K620" s="15">
        <v>0</v>
      </c>
      <c r="L620" s="15">
        <v>0</v>
      </c>
      <c r="M620" s="15">
        <v>0</v>
      </c>
      <c r="N620" s="15">
        <v>0</v>
      </c>
    </row>
    <row r="621" spans="1:14" x14ac:dyDescent="0.25">
      <c r="A621" s="6" t="s">
        <v>614</v>
      </c>
      <c r="B621" s="15">
        <v>0</v>
      </c>
      <c r="C621" s="15">
        <v>0</v>
      </c>
      <c r="D621" s="15">
        <v>0</v>
      </c>
      <c r="E621" s="15">
        <v>0</v>
      </c>
      <c r="F621" s="15">
        <v>0</v>
      </c>
      <c r="G621" s="15">
        <v>0</v>
      </c>
      <c r="H621" s="15">
        <v>0</v>
      </c>
      <c r="I621" s="15">
        <v>0</v>
      </c>
      <c r="J621" s="15">
        <v>0</v>
      </c>
      <c r="K621" s="15">
        <v>0</v>
      </c>
      <c r="L621" s="15">
        <v>0</v>
      </c>
      <c r="M621" s="15">
        <v>0</v>
      </c>
      <c r="N621" s="15">
        <v>0</v>
      </c>
    </row>
    <row r="622" spans="1:14" x14ac:dyDescent="0.25">
      <c r="A622" s="6" t="s">
        <v>615</v>
      </c>
      <c r="B622" s="15">
        <v>0</v>
      </c>
      <c r="C622" s="15">
        <v>0</v>
      </c>
      <c r="D622" s="15">
        <v>0</v>
      </c>
      <c r="E622" s="15">
        <v>0</v>
      </c>
      <c r="F622" s="15">
        <v>0</v>
      </c>
      <c r="G622" s="15">
        <v>0</v>
      </c>
      <c r="H622" s="15">
        <v>0</v>
      </c>
      <c r="I622" s="15">
        <v>0</v>
      </c>
      <c r="J622" s="15">
        <v>0</v>
      </c>
      <c r="K622" s="15">
        <v>0</v>
      </c>
      <c r="L622" s="15">
        <v>0</v>
      </c>
      <c r="M622" s="15">
        <v>0</v>
      </c>
      <c r="N622" s="15">
        <v>0</v>
      </c>
    </row>
    <row r="623" spans="1:14" x14ac:dyDescent="0.25">
      <c r="A623" s="6" t="s">
        <v>616</v>
      </c>
      <c r="B623" s="15">
        <v>0</v>
      </c>
      <c r="C623" s="15">
        <v>0</v>
      </c>
      <c r="D623" s="15">
        <v>0</v>
      </c>
      <c r="E623" s="15">
        <v>0</v>
      </c>
      <c r="F623" s="15">
        <v>0</v>
      </c>
      <c r="G623" s="15">
        <v>0</v>
      </c>
      <c r="H623" s="15">
        <v>0</v>
      </c>
      <c r="I623" s="15">
        <v>0</v>
      </c>
      <c r="J623" s="15">
        <v>0</v>
      </c>
      <c r="K623" s="15">
        <v>0</v>
      </c>
      <c r="L623" s="15">
        <v>0</v>
      </c>
      <c r="M623" s="15">
        <v>0</v>
      </c>
      <c r="N623" s="15">
        <v>0</v>
      </c>
    </row>
    <row r="624" spans="1:14" x14ac:dyDescent="0.25">
      <c r="A624" s="6" t="s">
        <v>617</v>
      </c>
      <c r="B624" s="15">
        <v>0</v>
      </c>
      <c r="C624" s="15">
        <v>0</v>
      </c>
      <c r="D624" s="15">
        <v>0</v>
      </c>
      <c r="E624" s="15">
        <v>0</v>
      </c>
      <c r="F624" s="15">
        <v>0</v>
      </c>
      <c r="G624" s="15">
        <v>0</v>
      </c>
      <c r="H624" s="15">
        <v>0</v>
      </c>
      <c r="I624" s="15">
        <v>0</v>
      </c>
      <c r="J624" s="15">
        <v>0</v>
      </c>
      <c r="K624" s="15">
        <v>0</v>
      </c>
      <c r="L624" s="15">
        <v>0</v>
      </c>
      <c r="M624" s="15">
        <v>0</v>
      </c>
      <c r="N624" s="15">
        <v>0</v>
      </c>
    </row>
    <row r="625" spans="1:14" x14ac:dyDescent="0.25">
      <c r="A625" s="6" t="s">
        <v>618</v>
      </c>
      <c r="B625" s="15">
        <v>0</v>
      </c>
      <c r="C625" s="15">
        <v>0</v>
      </c>
      <c r="D625" s="15">
        <v>0</v>
      </c>
      <c r="E625" s="15">
        <v>0</v>
      </c>
      <c r="F625" s="15">
        <v>0</v>
      </c>
      <c r="G625" s="15">
        <v>0</v>
      </c>
      <c r="H625" s="15">
        <v>0</v>
      </c>
      <c r="I625" s="15">
        <v>0</v>
      </c>
      <c r="J625" s="15">
        <v>0</v>
      </c>
      <c r="K625" s="15">
        <v>0</v>
      </c>
      <c r="L625" s="15">
        <v>0</v>
      </c>
      <c r="M625" s="15">
        <v>0</v>
      </c>
      <c r="N625" s="15">
        <v>0</v>
      </c>
    </row>
    <row r="626" spans="1:14" x14ac:dyDescent="0.25">
      <c r="A626" s="6" t="s">
        <v>619</v>
      </c>
      <c r="B626" s="15">
        <v>0</v>
      </c>
      <c r="C626" s="15">
        <v>0</v>
      </c>
      <c r="D626" s="15">
        <v>0</v>
      </c>
      <c r="E626" s="15">
        <v>0</v>
      </c>
      <c r="F626" s="15">
        <v>0</v>
      </c>
      <c r="G626" s="15">
        <v>0</v>
      </c>
      <c r="H626" s="15">
        <v>0</v>
      </c>
      <c r="I626" s="15">
        <v>0</v>
      </c>
      <c r="J626" s="15">
        <v>0</v>
      </c>
      <c r="K626" s="15">
        <v>0</v>
      </c>
      <c r="L626" s="15">
        <v>0</v>
      </c>
      <c r="M626" s="15">
        <v>0</v>
      </c>
      <c r="N626" s="15">
        <v>0</v>
      </c>
    </row>
    <row r="627" spans="1:14" x14ac:dyDescent="0.25">
      <c r="A627" s="6" t="s">
        <v>620</v>
      </c>
      <c r="B627" s="15">
        <v>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  <c r="M627" s="15">
        <v>0</v>
      </c>
      <c r="N627" s="15">
        <v>0</v>
      </c>
    </row>
    <row r="628" spans="1:14" ht="30" x14ac:dyDescent="0.25">
      <c r="A628" s="6" t="s">
        <v>621</v>
      </c>
      <c r="B628" s="15">
        <v>0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  <c r="M628" s="15">
        <v>0</v>
      </c>
      <c r="N628" s="15">
        <v>0</v>
      </c>
    </row>
    <row r="629" spans="1:14" x14ac:dyDescent="0.25">
      <c r="A629" s="6" t="s">
        <v>622</v>
      </c>
      <c r="B629" s="15">
        <v>0</v>
      </c>
      <c r="C629" s="15">
        <v>0</v>
      </c>
      <c r="D629" s="15">
        <v>0</v>
      </c>
      <c r="E629" s="15">
        <v>0</v>
      </c>
      <c r="F629" s="15">
        <v>0</v>
      </c>
      <c r="G629" s="15">
        <v>0</v>
      </c>
      <c r="H629" s="15">
        <v>0</v>
      </c>
      <c r="I629" s="15">
        <v>0</v>
      </c>
      <c r="J629" s="15">
        <v>0</v>
      </c>
      <c r="K629" s="15">
        <v>0</v>
      </c>
      <c r="L629" s="15">
        <v>0</v>
      </c>
      <c r="M629" s="15">
        <v>0</v>
      </c>
      <c r="N629" s="15">
        <v>0</v>
      </c>
    </row>
    <row r="630" spans="1:14" x14ac:dyDescent="0.25">
      <c r="A630" s="6" t="s">
        <v>623</v>
      </c>
      <c r="B630" s="15">
        <v>0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</row>
    <row r="631" spans="1:14" ht="15" customHeight="1" x14ac:dyDescent="0.25">
      <c r="A631" s="6" t="s">
        <v>624</v>
      </c>
      <c r="B631" s="15">
        <v>0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  <c r="M631" s="15">
        <v>0</v>
      </c>
      <c r="N631" s="15">
        <v>0</v>
      </c>
    </row>
    <row r="632" spans="1:14" x14ac:dyDescent="0.25">
      <c r="A632" s="6" t="s">
        <v>625</v>
      </c>
      <c r="B632" s="15">
        <v>0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  <c r="M632" s="15">
        <v>0</v>
      </c>
      <c r="N632" s="15">
        <v>0</v>
      </c>
    </row>
    <row r="633" spans="1:14" x14ac:dyDescent="0.25">
      <c r="A633" s="6" t="s">
        <v>626</v>
      </c>
      <c r="B633" s="15">
        <v>0</v>
      </c>
      <c r="C633" s="15">
        <v>0</v>
      </c>
      <c r="D633" s="15">
        <v>0</v>
      </c>
      <c r="E633" s="15">
        <v>0</v>
      </c>
      <c r="F633" s="15">
        <v>0</v>
      </c>
      <c r="G633" s="15">
        <v>0</v>
      </c>
      <c r="H633" s="15">
        <v>0</v>
      </c>
      <c r="I633" s="15">
        <v>0</v>
      </c>
      <c r="J633" s="15">
        <v>0</v>
      </c>
      <c r="K633" s="15">
        <v>0</v>
      </c>
      <c r="L633" s="15">
        <v>0</v>
      </c>
      <c r="M633" s="15">
        <v>0</v>
      </c>
      <c r="N633" s="15">
        <v>0</v>
      </c>
    </row>
    <row r="634" spans="1:14" x14ac:dyDescent="0.25">
      <c r="A634" s="6" t="s">
        <v>627</v>
      </c>
      <c r="B634" s="15">
        <v>0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  <c r="M634" s="15">
        <v>0</v>
      </c>
      <c r="N634" s="15">
        <v>0</v>
      </c>
    </row>
    <row r="635" spans="1:14" x14ac:dyDescent="0.25">
      <c r="A635" s="6" t="s">
        <v>628</v>
      </c>
      <c r="B635" s="15">
        <v>0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  <c r="M635" s="15">
        <v>0</v>
      </c>
      <c r="N635" s="15">
        <v>0</v>
      </c>
    </row>
    <row r="636" spans="1:14" x14ac:dyDescent="0.25">
      <c r="A636" s="6" t="s">
        <v>629</v>
      </c>
      <c r="B636" s="15">
        <v>0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  <c r="M636" s="15">
        <v>0</v>
      </c>
      <c r="N636" s="15">
        <v>0</v>
      </c>
    </row>
    <row r="637" spans="1:14" x14ac:dyDescent="0.25">
      <c r="A637" s="6" t="s">
        <v>630</v>
      </c>
      <c r="B637" s="15">
        <v>0</v>
      </c>
      <c r="C637" s="15">
        <v>0</v>
      </c>
      <c r="D637" s="15">
        <v>0</v>
      </c>
      <c r="E637" s="15">
        <v>0</v>
      </c>
      <c r="F637" s="15">
        <v>0</v>
      </c>
      <c r="G637" s="15">
        <v>0</v>
      </c>
      <c r="H637" s="15">
        <v>0</v>
      </c>
      <c r="I637" s="15">
        <v>0</v>
      </c>
      <c r="J637" s="15">
        <v>0</v>
      </c>
      <c r="K637" s="15">
        <v>0</v>
      </c>
      <c r="L637" s="15">
        <v>0</v>
      </c>
      <c r="M637" s="15">
        <v>0</v>
      </c>
      <c r="N637" s="15">
        <v>0</v>
      </c>
    </row>
    <row r="638" spans="1:14" ht="30" x14ac:dyDescent="0.25">
      <c r="A638" s="6" t="s">
        <v>797</v>
      </c>
      <c r="B638" s="15">
        <v>0</v>
      </c>
      <c r="C638" s="15">
        <v>0</v>
      </c>
      <c r="D638" s="15">
        <v>0</v>
      </c>
      <c r="E638" s="15">
        <v>0</v>
      </c>
      <c r="F638" s="15">
        <v>0</v>
      </c>
      <c r="G638" s="15">
        <v>0</v>
      </c>
      <c r="H638" s="15">
        <v>0</v>
      </c>
      <c r="I638" s="15">
        <v>0</v>
      </c>
      <c r="J638" s="15">
        <v>0</v>
      </c>
      <c r="K638" s="15">
        <v>0</v>
      </c>
      <c r="L638" s="15">
        <v>0</v>
      </c>
      <c r="M638" s="15">
        <v>0</v>
      </c>
      <c r="N638" s="15">
        <v>0</v>
      </c>
    </row>
    <row r="639" spans="1:14" x14ac:dyDescent="0.25">
      <c r="A639" s="6" t="s">
        <v>798</v>
      </c>
      <c r="B639" s="15">
        <v>0</v>
      </c>
      <c r="C639" s="15">
        <v>0</v>
      </c>
      <c r="D639" s="15">
        <v>0</v>
      </c>
      <c r="E639" s="15">
        <v>0</v>
      </c>
      <c r="F639" s="15">
        <v>0</v>
      </c>
      <c r="G639" s="15">
        <v>0</v>
      </c>
      <c r="H639" s="15">
        <v>0</v>
      </c>
      <c r="I639" s="15">
        <v>0</v>
      </c>
      <c r="J639" s="15">
        <v>0</v>
      </c>
      <c r="K639" s="15">
        <v>0</v>
      </c>
      <c r="L639" s="15">
        <v>0</v>
      </c>
      <c r="M639" s="15">
        <v>0</v>
      </c>
      <c r="N639" s="15">
        <v>0</v>
      </c>
    </row>
    <row r="640" spans="1:14" x14ac:dyDescent="0.25">
      <c r="A640" s="6" t="s">
        <v>799</v>
      </c>
      <c r="B640" s="15">
        <v>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  <c r="M640" s="15">
        <v>0</v>
      </c>
      <c r="N640" s="15">
        <v>0</v>
      </c>
    </row>
    <row r="641" spans="1:14" x14ac:dyDescent="0.25">
      <c r="A641" s="5" t="s">
        <v>631</v>
      </c>
      <c r="B641" s="21">
        <v>0</v>
      </c>
      <c r="C641" s="21">
        <v>0</v>
      </c>
      <c r="D641" s="21">
        <v>0</v>
      </c>
      <c r="E641" s="21">
        <v>0</v>
      </c>
      <c r="F641" s="21">
        <v>0</v>
      </c>
      <c r="G641" s="21">
        <v>0</v>
      </c>
      <c r="H641" s="21">
        <v>0</v>
      </c>
      <c r="I641" s="21">
        <v>0</v>
      </c>
      <c r="J641" s="21">
        <v>0</v>
      </c>
      <c r="K641" s="21">
        <v>0</v>
      </c>
      <c r="L641" s="22">
        <v>0</v>
      </c>
      <c r="M641" s="21">
        <v>0</v>
      </c>
      <c r="N641" s="21">
        <v>0</v>
      </c>
    </row>
    <row r="642" spans="1:14" x14ac:dyDescent="0.25">
      <c r="A642" s="6" t="s">
        <v>632</v>
      </c>
      <c r="B642" s="15">
        <v>0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  <c r="M642" s="15">
        <v>0</v>
      </c>
      <c r="N642" s="15">
        <v>0</v>
      </c>
    </row>
    <row r="643" spans="1:14" x14ac:dyDescent="0.25">
      <c r="A643" s="6" t="s">
        <v>633</v>
      </c>
      <c r="B643" s="15">
        <v>0</v>
      </c>
      <c r="C643" s="15">
        <v>0</v>
      </c>
      <c r="D643" s="15">
        <v>0</v>
      </c>
      <c r="E643" s="15">
        <v>0</v>
      </c>
      <c r="F643" s="15">
        <v>0</v>
      </c>
      <c r="G643" s="15">
        <v>0</v>
      </c>
      <c r="H643" s="15">
        <v>0</v>
      </c>
      <c r="I643" s="15">
        <v>0</v>
      </c>
      <c r="J643" s="15">
        <v>0</v>
      </c>
      <c r="K643" s="15">
        <v>0</v>
      </c>
      <c r="L643" s="15">
        <v>0</v>
      </c>
      <c r="M643" s="15">
        <v>0</v>
      </c>
      <c r="N643" s="15">
        <v>0</v>
      </c>
    </row>
    <row r="644" spans="1:14" x14ac:dyDescent="0.25">
      <c r="A644" s="6" t="s">
        <v>634</v>
      </c>
      <c r="B644" s="15">
        <v>0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  <c r="M644" s="15">
        <v>0</v>
      </c>
      <c r="N644" s="15">
        <v>0</v>
      </c>
    </row>
    <row r="645" spans="1:14" ht="16.5" customHeight="1" x14ac:dyDescent="0.25">
      <c r="A645" s="6" t="s">
        <v>635</v>
      </c>
      <c r="B645" s="15">
        <v>0</v>
      </c>
      <c r="C645" s="15">
        <v>0</v>
      </c>
      <c r="D645" s="15">
        <v>0</v>
      </c>
      <c r="E645" s="15">
        <v>0</v>
      </c>
      <c r="F645" s="15">
        <v>0</v>
      </c>
      <c r="G645" s="15">
        <v>0</v>
      </c>
      <c r="H645" s="15">
        <v>0</v>
      </c>
      <c r="I645" s="15">
        <v>0</v>
      </c>
      <c r="J645" s="15">
        <v>0</v>
      </c>
      <c r="K645" s="15">
        <v>0</v>
      </c>
      <c r="L645" s="15">
        <v>0</v>
      </c>
      <c r="M645" s="15">
        <v>0</v>
      </c>
      <c r="N645" s="15">
        <v>0</v>
      </c>
    </row>
    <row r="646" spans="1:14" ht="30" x14ac:dyDescent="0.25">
      <c r="A646" s="6" t="s">
        <v>636</v>
      </c>
      <c r="B646" s="15">
        <v>0</v>
      </c>
      <c r="C646" s="15">
        <v>0</v>
      </c>
      <c r="D646" s="15">
        <v>0</v>
      </c>
      <c r="E646" s="15">
        <v>0</v>
      </c>
      <c r="F646" s="15">
        <v>0</v>
      </c>
      <c r="G646" s="15">
        <v>0</v>
      </c>
      <c r="H646" s="15">
        <v>0</v>
      </c>
      <c r="I646" s="15">
        <v>0</v>
      </c>
      <c r="J646" s="15">
        <v>0</v>
      </c>
      <c r="K646" s="15">
        <v>0</v>
      </c>
      <c r="L646" s="15">
        <v>0</v>
      </c>
      <c r="M646" s="15">
        <v>0</v>
      </c>
      <c r="N646" s="15">
        <v>0</v>
      </c>
    </row>
    <row r="647" spans="1:14" x14ac:dyDescent="0.25">
      <c r="A647" s="6" t="s">
        <v>637</v>
      </c>
      <c r="B647" s="15">
        <v>0</v>
      </c>
      <c r="C647" s="15">
        <v>0</v>
      </c>
      <c r="D647" s="15">
        <v>0</v>
      </c>
      <c r="E647" s="15">
        <v>0</v>
      </c>
      <c r="F647" s="15">
        <v>0</v>
      </c>
      <c r="G647" s="15">
        <v>0</v>
      </c>
      <c r="H647" s="15">
        <v>0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0</v>
      </c>
    </row>
    <row r="648" spans="1:14" x14ac:dyDescent="0.25">
      <c r="A648" s="6" t="s">
        <v>638</v>
      </c>
      <c r="B648" s="15">
        <v>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</row>
    <row r="649" spans="1:14" x14ac:dyDescent="0.25">
      <c r="A649" s="6" t="s">
        <v>639</v>
      </c>
      <c r="B649" s="15">
        <v>0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  <c r="M649" s="15">
        <v>0</v>
      </c>
      <c r="N649" s="15">
        <v>0</v>
      </c>
    </row>
    <row r="650" spans="1:14" ht="30" x14ac:dyDescent="0.25">
      <c r="A650" s="6" t="s">
        <v>640</v>
      </c>
      <c r="B650" s="15">
        <v>0</v>
      </c>
      <c r="C650" s="15">
        <v>0</v>
      </c>
      <c r="D650" s="15">
        <v>0</v>
      </c>
      <c r="E650" s="15">
        <v>0</v>
      </c>
      <c r="F650" s="15">
        <v>0</v>
      </c>
      <c r="G650" s="15">
        <v>0</v>
      </c>
      <c r="H650" s="15">
        <v>0</v>
      </c>
      <c r="I650" s="15">
        <v>0</v>
      </c>
      <c r="J650" s="15">
        <v>0</v>
      </c>
      <c r="K650" s="15">
        <v>0</v>
      </c>
      <c r="L650" s="15">
        <v>0</v>
      </c>
      <c r="M650" s="15">
        <v>0</v>
      </c>
      <c r="N650" s="15">
        <v>0</v>
      </c>
    </row>
    <row r="651" spans="1:14" ht="30" x14ac:dyDescent="0.25">
      <c r="A651" s="6" t="s">
        <v>641</v>
      </c>
      <c r="B651" s="15">
        <v>0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  <c r="M651" s="15">
        <v>0</v>
      </c>
      <c r="N651" s="15">
        <v>0</v>
      </c>
    </row>
    <row r="652" spans="1:14" ht="30" x14ac:dyDescent="0.25">
      <c r="A652" s="6" t="s">
        <v>642</v>
      </c>
      <c r="B652" s="15">
        <v>0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  <c r="M652" s="15">
        <v>0</v>
      </c>
      <c r="N652" s="15">
        <v>0</v>
      </c>
    </row>
    <row r="653" spans="1:14" x14ac:dyDescent="0.25">
      <c r="A653" s="6" t="s">
        <v>643</v>
      </c>
      <c r="B653" s="15">
        <v>0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  <c r="M653" s="15">
        <v>0</v>
      </c>
      <c r="N653" s="15">
        <v>0</v>
      </c>
    </row>
    <row r="654" spans="1:14" ht="30" x14ac:dyDescent="0.25">
      <c r="A654" s="6" t="s">
        <v>644</v>
      </c>
      <c r="B654" s="15">
        <v>0</v>
      </c>
      <c r="C654" s="15">
        <v>0</v>
      </c>
      <c r="D654" s="15">
        <v>0</v>
      </c>
      <c r="E654" s="15">
        <v>0</v>
      </c>
      <c r="F654" s="15">
        <v>0</v>
      </c>
      <c r="G654" s="15">
        <v>0</v>
      </c>
      <c r="H654" s="15">
        <v>0</v>
      </c>
      <c r="I654" s="15">
        <v>0</v>
      </c>
      <c r="J654" s="15">
        <v>0</v>
      </c>
      <c r="K654" s="15">
        <v>0</v>
      </c>
      <c r="L654" s="15">
        <v>0</v>
      </c>
      <c r="M654" s="15">
        <v>0</v>
      </c>
      <c r="N654" s="15">
        <v>0</v>
      </c>
    </row>
    <row r="655" spans="1:14" ht="30" x14ac:dyDescent="0.25">
      <c r="A655" s="6" t="s">
        <v>645</v>
      </c>
      <c r="B655" s="15">
        <v>0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  <c r="M655" s="15">
        <v>0</v>
      </c>
      <c r="N655" s="15">
        <v>0</v>
      </c>
    </row>
    <row r="656" spans="1:14" x14ac:dyDescent="0.25">
      <c r="A656" s="6" t="s">
        <v>646</v>
      </c>
      <c r="B656" s="15">
        <v>0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  <c r="M656" s="15">
        <v>0</v>
      </c>
      <c r="N656" s="15">
        <v>0</v>
      </c>
    </row>
    <row r="657" spans="1:14" x14ac:dyDescent="0.25">
      <c r="A657" s="5" t="s">
        <v>647</v>
      </c>
      <c r="B657" s="21">
        <v>0</v>
      </c>
      <c r="C657" s="21">
        <v>61</v>
      </c>
      <c r="D657" s="21">
        <v>1</v>
      </c>
      <c r="E657" s="21">
        <v>6121</v>
      </c>
      <c r="F657" s="21">
        <v>191</v>
      </c>
      <c r="G657" s="21">
        <v>15430</v>
      </c>
      <c r="H657" s="21">
        <v>13957</v>
      </c>
      <c r="I657" s="21">
        <v>14045</v>
      </c>
      <c r="J657" s="21">
        <v>16239</v>
      </c>
      <c r="K657" s="21">
        <f>SUM(K658:K684)</f>
        <v>18038.2</v>
      </c>
      <c r="L657" s="22">
        <v>12907.309999999998</v>
      </c>
      <c r="M657" s="21">
        <v>15106.03</v>
      </c>
      <c r="N657" s="21">
        <v>18263.259999999998</v>
      </c>
    </row>
    <row r="658" spans="1:14" x14ac:dyDescent="0.25">
      <c r="A658" s="6" t="s">
        <v>648</v>
      </c>
      <c r="B658" s="15">
        <v>0</v>
      </c>
      <c r="C658" s="15">
        <v>0</v>
      </c>
      <c r="D658" s="15">
        <v>0</v>
      </c>
      <c r="E658" s="15">
        <v>0</v>
      </c>
      <c r="F658" s="15">
        <v>0</v>
      </c>
      <c r="G658" s="15">
        <v>0</v>
      </c>
      <c r="H658" s="15">
        <v>0</v>
      </c>
      <c r="I658" s="15">
        <v>0</v>
      </c>
      <c r="J658" s="15">
        <v>0</v>
      </c>
      <c r="K658" s="15">
        <v>0</v>
      </c>
      <c r="L658" s="15">
        <v>0</v>
      </c>
      <c r="M658" s="15">
        <v>0</v>
      </c>
      <c r="N658" s="15">
        <v>0</v>
      </c>
    </row>
    <row r="659" spans="1:14" ht="30" x14ac:dyDescent="0.25">
      <c r="A659" s="6" t="s">
        <v>649</v>
      </c>
      <c r="B659" s="15">
        <v>0</v>
      </c>
      <c r="C659" s="15">
        <v>0</v>
      </c>
      <c r="D659" s="15">
        <v>0</v>
      </c>
      <c r="E659" s="15">
        <v>0</v>
      </c>
      <c r="F659" s="15">
        <v>0</v>
      </c>
      <c r="G659" s="15">
        <v>0</v>
      </c>
      <c r="H659" s="15">
        <v>0</v>
      </c>
      <c r="I659" s="15">
        <v>0</v>
      </c>
      <c r="J659" s="15">
        <v>0</v>
      </c>
      <c r="K659" s="15">
        <v>0</v>
      </c>
      <c r="L659" s="15">
        <v>0</v>
      </c>
      <c r="M659" s="15">
        <v>0</v>
      </c>
      <c r="N659" s="15">
        <v>0</v>
      </c>
    </row>
    <row r="660" spans="1:14" x14ac:dyDescent="0.25">
      <c r="A660" s="6" t="s">
        <v>650</v>
      </c>
      <c r="B660" s="15">
        <v>0</v>
      </c>
      <c r="C660" s="15">
        <v>0</v>
      </c>
      <c r="D660" s="15">
        <v>0</v>
      </c>
      <c r="E660" s="15">
        <v>0</v>
      </c>
      <c r="F660" s="15">
        <v>0</v>
      </c>
      <c r="G660" s="15">
        <v>0</v>
      </c>
      <c r="H660" s="15">
        <v>0</v>
      </c>
      <c r="I660" s="15">
        <v>0</v>
      </c>
      <c r="J660" s="15">
        <v>0</v>
      </c>
      <c r="K660" s="15">
        <v>0</v>
      </c>
      <c r="L660" s="15">
        <v>0</v>
      </c>
      <c r="M660" s="15">
        <v>0</v>
      </c>
      <c r="N660" s="15">
        <v>0</v>
      </c>
    </row>
    <row r="661" spans="1:14" x14ac:dyDescent="0.25">
      <c r="A661" s="6" t="s">
        <v>651</v>
      </c>
      <c r="B661" s="15">
        <v>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  <c r="M661" s="15">
        <v>0</v>
      </c>
      <c r="N661" s="15">
        <v>0</v>
      </c>
    </row>
    <row r="662" spans="1:14" x14ac:dyDescent="0.25">
      <c r="A662" s="6" t="s">
        <v>652</v>
      </c>
      <c r="B662" s="15">
        <v>0</v>
      </c>
      <c r="C662" s="15">
        <v>0</v>
      </c>
      <c r="D662" s="15">
        <v>0</v>
      </c>
      <c r="E662" s="15">
        <v>0</v>
      </c>
      <c r="F662" s="15">
        <v>0</v>
      </c>
      <c r="G662" s="15">
        <v>0</v>
      </c>
      <c r="H662" s="15">
        <v>0</v>
      </c>
      <c r="I662" s="15">
        <v>0</v>
      </c>
      <c r="J662" s="15">
        <v>0</v>
      </c>
      <c r="K662" s="15">
        <v>0</v>
      </c>
      <c r="L662" s="15">
        <v>0</v>
      </c>
      <c r="M662" s="15">
        <v>0</v>
      </c>
      <c r="N662" s="15">
        <v>0</v>
      </c>
    </row>
    <row r="663" spans="1:14" x14ac:dyDescent="0.25">
      <c r="A663" s="6" t="s">
        <v>653</v>
      </c>
      <c r="B663" s="15">
        <v>0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  <c r="M663" s="15">
        <v>0</v>
      </c>
      <c r="N663" s="15">
        <v>0</v>
      </c>
    </row>
    <row r="664" spans="1:14" x14ac:dyDescent="0.25">
      <c r="A664" s="6" t="s">
        <v>654</v>
      </c>
      <c r="B664" s="15">
        <v>0</v>
      </c>
      <c r="C664" s="15">
        <v>0</v>
      </c>
      <c r="D664" s="15">
        <v>1</v>
      </c>
      <c r="E664" s="15">
        <v>3</v>
      </c>
      <c r="F664" s="15">
        <v>0</v>
      </c>
      <c r="G664" s="15">
        <v>0</v>
      </c>
      <c r="H664" s="15">
        <v>0</v>
      </c>
      <c r="I664" s="15">
        <v>0</v>
      </c>
      <c r="J664" s="15">
        <v>0</v>
      </c>
      <c r="K664" s="15">
        <v>0</v>
      </c>
      <c r="L664" s="15">
        <v>0</v>
      </c>
      <c r="M664" s="15">
        <v>0</v>
      </c>
      <c r="N664" s="15">
        <v>0</v>
      </c>
    </row>
    <row r="665" spans="1:14" x14ac:dyDescent="0.25">
      <c r="A665" s="6" t="s">
        <v>655</v>
      </c>
      <c r="B665" s="15">
        <v>0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  <c r="M665" s="15">
        <v>0</v>
      </c>
      <c r="N665" s="15">
        <v>0</v>
      </c>
    </row>
    <row r="666" spans="1:14" x14ac:dyDescent="0.25">
      <c r="A666" s="6" t="s">
        <v>656</v>
      </c>
      <c r="B666" s="15">
        <v>0</v>
      </c>
      <c r="C666" s="15">
        <v>0</v>
      </c>
      <c r="D666" s="15">
        <v>0</v>
      </c>
      <c r="E666" s="15">
        <v>0</v>
      </c>
      <c r="F666" s="15">
        <v>0</v>
      </c>
      <c r="G666" s="15">
        <v>0</v>
      </c>
      <c r="H666" s="15">
        <v>0</v>
      </c>
      <c r="I666" s="15">
        <v>0</v>
      </c>
      <c r="J666" s="15">
        <v>0</v>
      </c>
      <c r="K666" s="15">
        <v>0</v>
      </c>
      <c r="L666" s="15">
        <v>0</v>
      </c>
      <c r="M666" s="15">
        <v>0</v>
      </c>
      <c r="N666" s="15">
        <v>0</v>
      </c>
    </row>
    <row r="667" spans="1:14" x14ac:dyDescent="0.25">
      <c r="A667" s="6" t="s">
        <v>657</v>
      </c>
      <c r="B667" s="15">
        <v>0</v>
      </c>
      <c r="C667" s="15">
        <v>0</v>
      </c>
      <c r="D667" s="15">
        <v>0</v>
      </c>
      <c r="E667" s="15">
        <v>0</v>
      </c>
      <c r="F667" s="15">
        <v>0</v>
      </c>
      <c r="G667" s="15">
        <v>0</v>
      </c>
      <c r="H667" s="15">
        <v>0</v>
      </c>
      <c r="I667" s="15">
        <v>0</v>
      </c>
      <c r="J667" s="15">
        <v>0</v>
      </c>
      <c r="K667" s="15">
        <v>0</v>
      </c>
      <c r="L667" s="15">
        <v>0</v>
      </c>
      <c r="M667" s="15">
        <v>0</v>
      </c>
      <c r="N667" s="15">
        <v>0</v>
      </c>
    </row>
    <row r="668" spans="1:14" x14ac:dyDescent="0.25">
      <c r="A668" s="6" t="s">
        <v>658</v>
      </c>
      <c r="B668" s="15">
        <v>0</v>
      </c>
      <c r="C668" s="15">
        <v>0</v>
      </c>
      <c r="D668" s="15">
        <v>0</v>
      </c>
      <c r="E668" s="15">
        <v>0</v>
      </c>
      <c r="F668" s="15">
        <v>0</v>
      </c>
      <c r="G668" s="15">
        <v>0</v>
      </c>
      <c r="H668" s="15">
        <v>494</v>
      </c>
      <c r="I668" s="15">
        <v>0</v>
      </c>
      <c r="J668" s="15">
        <v>0</v>
      </c>
      <c r="K668" s="15">
        <v>0</v>
      </c>
      <c r="L668" s="15">
        <v>0</v>
      </c>
      <c r="M668" s="15">
        <v>0</v>
      </c>
      <c r="N668" s="15">
        <v>0</v>
      </c>
    </row>
    <row r="669" spans="1:14" x14ac:dyDescent="0.25">
      <c r="A669" s="6" t="s">
        <v>659</v>
      </c>
      <c r="B669" s="15">
        <v>0</v>
      </c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  <c r="M669" s="15">
        <v>0</v>
      </c>
      <c r="N669" s="15">
        <v>0</v>
      </c>
    </row>
    <row r="670" spans="1:14" x14ac:dyDescent="0.25">
      <c r="A670" s="6" t="s">
        <v>660</v>
      </c>
      <c r="B670" s="15">
        <v>0</v>
      </c>
      <c r="C670" s="15">
        <v>0</v>
      </c>
      <c r="D670" s="15">
        <v>0</v>
      </c>
      <c r="E670" s="15">
        <v>0</v>
      </c>
      <c r="F670" s="15">
        <v>191</v>
      </c>
      <c r="G670" s="15">
        <v>494</v>
      </c>
      <c r="H670" s="15">
        <v>0</v>
      </c>
      <c r="I670" s="15">
        <v>797</v>
      </c>
      <c r="J670" s="15">
        <v>399</v>
      </c>
      <c r="K670" s="15">
        <v>972.34</v>
      </c>
      <c r="L670" s="15">
        <v>988.28</v>
      </c>
      <c r="M670" s="15">
        <v>1147.68</v>
      </c>
      <c r="N670" s="15">
        <v>1880.92</v>
      </c>
    </row>
    <row r="671" spans="1:14" x14ac:dyDescent="0.25">
      <c r="A671" s="6" t="s">
        <v>661</v>
      </c>
      <c r="B671" s="15">
        <v>0</v>
      </c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  <c r="M671" s="15">
        <v>0</v>
      </c>
      <c r="N671" s="15">
        <v>0</v>
      </c>
    </row>
    <row r="672" spans="1:14" x14ac:dyDescent="0.25">
      <c r="A672" s="6" t="s">
        <v>662</v>
      </c>
      <c r="B672" s="15">
        <v>0</v>
      </c>
      <c r="C672" s="15">
        <v>0</v>
      </c>
      <c r="D672" s="15">
        <v>0</v>
      </c>
      <c r="E672" s="15">
        <v>0</v>
      </c>
      <c r="F672" s="15">
        <v>0</v>
      </c>
      <c r="G672" s="15">
        <v>0</v>
      </c>
      <c r="H672" s="15">
        <v>0</v>
      </c>
      <c r="I672" s="15">
        <v>0</v>
      </c>
      <c r="J672" s="15">
        <v>0</v>
      </c>
      <c r="K672" s="15">
        <v>0</v>
      </c>
      <c r="L672" s="15">
        <v>0</v>
      </c>
      <c r="M672" s="15">
        <v>0</v>
      </c>
      <c r="N672" s="15">
        <v>0</v>
      </c>
    </row>
    <row r="673" spans="1:14" x14ac:dyDescent="0.25">
      <c r="A673" s="6" t="s">
        <v>663</v>
      </c>
      <c r="B673" s="15">
        <v>0</v>
      </c>
      <c r="C673" s="15">
        <v>0</v>
      </c>
      <c r="D673" s="15">
        <v>0</v>
      </c>
      <c r="E673" s="15">
        <v>0</v>
      </c>
      <c r="F673" s="15">
        <v>0</v>
      </c>
      <c r="G673" s="15">
        <v>0</v>
      </c>
      <c r="H673" s="15">
        <v>0</v>
      </c>
      <c r="I673" s="15">
        <v>0</v>
      </c>
      <c r="J673" s="15">
        <v>0</v>
      </c>
      <c r="K673" s="15">
        <v>0</v>
      </c>
      <c r="L673" s="15">
        <v>0</v>
      </c>
      <c r="M673" s="15">
        <v>0</v>
      </c>
      <c r="N673" s="15">
        <v>0</v>
      </c>
    </row>
    <row r="674" spans="1:14" x14ac:dyDescent="0.25">
      <c r="A674" s="6" t="s">
        <v>664</v>
      </c>
      <c r="B674" s="15">
        <v>0</v>
      </c>
      <c r="C674" s="15">
        <v>0</v>
      </c>
      <c r="D674" s="15">
        <v>0</v>
      </c>
      <c r="E674" s="15">
        <v>0</v>
      </c>
      <c r="F674" s="15">
        <v>0</v>
      </c>
      <c r="G674" s="15">
        <v>0</v>
      </c>
      <c r="H674" s="15">
        <v>0</v>
      </c>
      <c r="I674" s="15">
        <v>0</v>
      </c>
      <c r="J674" s="15">
        <v>0</v>
      </c>
      <c r="K674" s="15">
        <v>0</v>
      </c>
      <c r="L674" s="15">
        <v>0</v>
      </c>
      <c r="M674" s="15">
        <v>0</v>
      </c>
      <c r="N674" s="15">
        <v>0</v>
      </c>
    </row>
    <row r="675" spans="1:14" x14ac:dyDescent="0.25">
      <c r="A675" s="6" t="s">
        <v>665</v>
      </c>
      <c r="B675" s="15">
        <v>0</v>
      </c>
      <c r="C675" s="15">
        <v>0</v>
      </c>
      <c r="D675" s="15">
        <v>0</v>
      </c>
      <c r="E675" s="15">
        <v>0</v>
      </c>
      <c r="F675" s="15">
        <v>0</v>
      </c>
      <c r="G675" s="15">
        <v>0</v>
      </c>
      <c r="H675" s="15">
        <v>0</v>
      </c>
      <c r="I675" s="15">
        <v>0</v>
      </c>
      <c r="J675" s="15">
        <v>0</v>
      </c>
      <c r="K675" s="15">
        <v>0</v>
      </c>
      <c r="L675" s="15">
        <v>30.35</v>
      </c>
      <c r="M675" s="15">
        <v>49.12</v>
      </c>
      <c r="N675" s="15">
        <v>44.54</v>
      </c>
    </row>
    <row r="676" spans="1:14" x14ac:dyDescent="0.25">
      <c r="A676" s="6" t="s">
        <v>666</v>
      </c>
      <c r="B676" s="15">
        <v>0</v>
      </c>
      <c r="C676" s="15">
        <v>0</v>
      </c>
      <c r="D676" s="15">
        <v>0</v>
      </c>
      <c r="E676" s="15">
        <v>0</v>
      </c>
      <c r="F676" s="15">
        <v>0</v>
      </c>
      <c r="G676" s="15">
        <v>0</v>
      </c>
      <c r="H676" s="15">
        <v>0</v>
      </c>
      <c r="I676" s="15">
        <v>0</v>
      </c>
      <c r="J676" s="15">
        <v>0</v>
      </c>
      <c r="K676" s="15">
        <v>0</v>
      </c>
      <c r="L676" s="15">
        <v>0</v>
      </c>
      <c r="M676" s="15">
        <v>0</v>
      </c>
      <c r="N676" s="15">
        <v>0</v>
      </c>
    </row>
    <row r="677" spans="1:14" x14ac:dyDescent="0.25">
      <c r="A677" s="6" t="s">
        <v>667</v>
      </c>
      <c r="B677" s="15">
        <v>0</v>
      </c>
      <c r="C677" s="15">
        <v>75</v>
      </c>
      <c r="D677" s="15">
        <v>1148</v>
      </c>
      <c r="E677" s="15">
        <v>0</v>
      </c>
      <c r="F677" s="15">
        <v>3342</v>
      </c>
      <c r="G677" s="15">
        <v>7074</v>
      </c>
      <c r="H677" s="15">
        <v>9370</v>
      </c>
      <c r="I677" s="15">
        <v>9190</v>
      </c>
      <c r="J677" s="15">
        <v>14602</v>
      </c>
      <c r="K677" s="15">
        <v>14252.03</v>
      </c>
      <c r="L677" s="15">
        <v>9198.7199999999993</v>
      </c>
      <c r="M677" s="15">
        <v>11472.25</v>
      </c>
      <c r="N677" s="15">
        <v>14781.59</v>
      </c>
    </row>
    <row r="678" spans="1:14" x14ac:dyDescent="0.25">
      <c r="A678" s="6" t="s">
        <v>668</v>
      </c>
      <c r="B678" s="15">
        <v>0</v>
      </c>
      <c r="C678" s="15">
        <v>1490</v>
      </c>
      <c r="D678" s="15">
        <v>1803</v>
      </c>
      <c r="E678" s="15">
        <v>0</v>
      </c>
      <c r="F678" s="15">
        <v>2846</v>
      </c>
      <c r="G678" s="15">
        <v>7862</v>
      </c>
      <c r="H678" s="15">
        <v>4093</v>
      </c>
      <c r="I678" s="15">
        <v>4058</v>
      </c>
      <c r="J678" s="15">
        <v>1238</v>
      </c>
      <c r="K678" s="15">
        <v>2813.83</v>
      </c>
      <c r="L678" s="15">
        <v>2689.96</v>
      </c>
      <c r="M678" s="15">
        <v>2436.98</v>
      </c>
      <c r="N678" s="15">
        <v>1556.21</v>
      </c>
    </row>
    <row r="679" spans="1:14" x14ac:dyDescent="0.25">
      <c r="A679" s="6" t="s">
        <v>669</v>
      </c>
      <c r="B679" s="15">
        <v>0</v>
      </c>
      <c r="C679" s="15">
        <v>0</v>
      </c>
      <c r="D679" s="15">
        <v>0</v>
      </c>
      <c r="E679" s="15">
        <v>0</v>
      </c>
      <c r="F679" s="15">
        <v>0</v>
      </c>
      <c r="G679" s="15">
        <v>0</v>
      </c>
      <c r="H679" s="15">
        <v>0</v>
      </c>
      <c r="I679" s="15">
        <v>0</v>
      </c>
      <c r="J679" s="15">
        <v>0</v>
      </c>
      <c r="K679" s="15">
        <v>0</v>
      </c>
      <c r="L679" s="15">
        <v>0</v>
      </c>
      <c r="M679" s="15">
        <v>0</v>
      </c>
      <c r="N679" s="15">
        <v>0</v>
      </c>
    </row>
    <row r="680" spans="1:14" x14ac:dyDescent="0.25">
      <c r="A680" s="6" t="s">
        <v>670</v>
      </c>
      <c r="B680" s="15">
        <v>0</v>
      </c>
      <c r="C680" s="15">
        <v>0</v>
      </c>
      <c r="D680" s="15">
        <v>0</v>
      </c>
      <c r="E680" s="15">
        <v>0</v>
      </c>
      <c r="F680" s="15">
        <v>0</v>
      </c>
      <c r="G680" s="15">
        <v>0</v>
      </c>
      <c r="H680" s="15">
        <v>0</v>
      </c>
      <c r="I680" s="15">
        <v>0</v>
      </c>
      <c r="J680" s="15">
        <v>0</v>
      </c>
      <c r="K680" s="15">
        <v>0</v>
      </c>
      <c r="L680" s="15">
        <v>0</v>
      </c>
      <c r="M680" s="15">
        <v>0</v>
      </c>
      <c r="N680" s="15">
        <v>0</v>
      </c>
    </row>
    <row r="681" spans="1:14" x14ac:dyDescent="0.25">
      <c r="A681" s="6" t="s">
        <v>671</v>
      </c>
      <c r="B681" s="15">
        <v>0</v>
      </c>
      <c r="C681" s="15">
        <v>0</v>
      </c>
      <c r="D681" s="15">
        <v>0</v>
      </c>
      <c r="E681" s="15">
        <v>0</v>
      </c>
      <c r="F681" s="15">
        <v>0</v>
      </c>
      <c r="G681" s="15">
        <v>0</v>
      </c>
      <c r="H681" s="15">
        <v>0</v>
      </c>
      <c r="I681" s="15">
        <v>0</v>
      </c>
      <c r="J681" s="15">
        <v>0</v>
      </c>
      <c r="K681" s="15">
        <v>0</v>
      </c>
      <c r="L681" s="15">
        <v>0</v>
      </c>
      <c r="M681" s="15">
        <v>0</v>
      </c>
      <c r="N681" s="15">
        <v>0</v>
      </c>
    </row>
    <row r="682" spans="1:14" x14ac:dyDescent="0.25">
      <c r="A682" s="6" t="s">
        <v>672</v>
      </c>
      <c r="B682" s="15">
        <v>0</v>
      </c>
      <c r="C682" s="15">
        <v>0</v>
      </c>
      <c r="D682" s="15">
        <v>0</v>
      </c>
      <c r="E682" s="15">
        <v>0</v>
      </c>
      <c r="F682" s="15">
        <v>0</v>
      </c>
      <c r="G682" s="15">
        <v>0</v>
      </c>
      <c r="H682" s="15">
        <v>0</v>
      </c>
      <c r="I682" s="15">
        <v>0</v>
      </c>
      <c r="J682" s="15">
        <v>0</v>
      </c>
      <c r="K682" s="15">
        <v>0</v>
      </c>
      <c r="L682" s="15">
        <v>0</v>
      </c>
      <c r="M682" s="15">
        <v>0</v>
      </c>
      <c r="N682" s="15">
        <v>0</v>
      </c>
    </row>
    <row r="683" spans="1:14" x14ac:dyDescent="0.25">
      <c r="A683" s="6" t="s">
        <v>673</v>
      </c>
      <c r="B683" s="15">
        <v>0</v>
      </c>
      <c r="C683" s="15">
        <v>0</v>
      </c>
      <c r="D683" s="15">
        <v>0</v>
      </c>
      <c r="E683" s="15">
        <v>0</v>
      </c>
      <c r="F683" s="15">
        <v>0</v>
      </c>
      <c r="G683" s="15">
        <v>0</v>
      </c>
      <c r="H683" s="15">
        <v>0</v>
      </c>
      <c r="I683" s="15">
        <v>0</v>
      </c>
      <c r="J683" s="15">
        <v>0</v>
      </c>
      <c r="K683" s="15">
        <v>0</v>
      </c>
      <c r="L683" s="15">
        <v>0</v>
      </c>
      <c r="M683" s="15">
        <v>0</v>
      </c>
      <c r="N683" s="15">
        <v>0</v>
      </c>
    </row>
    <row r="684" spans="1:14" ht="30" x14ac:dyDescent="0.25">
      <c r="A684" s="6" t="s">
        <v>674</v>
      </c>
      <c r="B684" s="15">
        <v>0</v>
      </c>
      <c r="C684" s="15">
        <v>61</v>
      </c>
      <c r="D684" s="15">
        <v>0</v>
      </c>
      <c r="E684" s="15">
        <v>6118</v>
      </c>
      <c r="F684" s="15">
        <v>0</v>
      </c>
      <c r="G684" s="15">
        <v>0</v>
      </c>
      <c r="H684" s="15">
        <v>0</v>
      </c>
      <c r="I684" s="15">
        <v>0</v>
      </c>
      <c r="J684" s="15">
        <v>0</v>
      </c>
      <c r="K684" s="15">
        <v>0</v>
      </c>
      <c r="L684" s="15">
        <v>0</v>
      </c>
      <c r="M684" s="15">
        <v>0</v>
      </c>
      <c r="N684" s="15">
        <v>0</v>
      </c>
    </row>
    <row r="685" spans="1:14" x14ac:dyDescent="0.25">
      <c r="A685" s="9" t="s">
        <v>675</v>
      </c>
      <c r="B685" s="18">
        <v>0</v>
      </c>
      <c r="C685" s="18">
        <v>0</v>
      </c>
      <c r="D685" s="18">
        <v>225</v>
      </c>
      <c r="E685" s="18">
        <v>36</v>
      </c>
      <c r="F685" s="18">
        <v>651</v>
      </c>
      <c r="G685" s="18">
        <v>1619</v>
      </c>
      <c r="H685" s="18">
        <v>3495</v>
      </c>
      <c r="I685" s="18">
        <v>4928</v>
      </c>
      <c r="J685" s="18">
        <v>4587</v>
      </c>
      <c r="K685" s="18">
        <f>K686</f>
        <v>5076.51</v>
      </c>
      <c r="L685" s="18">
        <v>7004.57</v>
      </c>
      <c r="M685" s="17">
        <v>13098.21</v>
      </c>
      <c r="N685" s="17">
        <v>8797.43</v>
      </c>
    </row>
    <row r="686" spans="1:14" x14ac:dyDescent="0.25">
      <c r="A686" s="3" t="s">
        <v>675</v>
      </c>
      <c r="B686" s="19">
        <v>0</v>
      </c>
      <c r="C686" s="19">
        <v>0</v>
      </c>
      <c r="D686" s="19">
        <v>225</v>
      </c>
      <c r="E686" s="19">
        <v>36</v>
      </c>
      <c r="F686" s="19">
        <v>651</v>
      </c>
      <c r="G686" s="19">
        <v>1619</v>
      </c>
      <c r="H686" s="19">
        <v>3495</v>
      </c>
      <c r="I686" s="19">
        <v>4928</v>
      </c>
      <c r="J686" s="19">
        <v>4587</v>
      </c>
      <c r="K686" s="19">
        <f>SUM(K687)</f>
        <v>5076.51</v>
      </c>
      <c r="L686" s="20">
        <v>7004.57</v>
      </c>
      <c r="M686" s="27">
        <v>13098.21</v>
      </c>
      <c r="N686" s="19">
        <v>8797.43</v>
      </c>
    </row>
    <row r="687" spans="1:14" x14ac:dyDescent="0.25">
      <c r="A687" t="s">
        <v>675</v>
      </c>
      <c r="B687" s="21">
        <v>0</v>
      </c>
      <c r="C687" s="21">
        <v>0</v>
      </c>
      <c r="D687" s="21">
        <v>225</v>
      </c>
      <c r="E687" s="21">
        <v>36</v>
      </c>
      <c r="F687" s="21">
        <v>651</v>
      </c>
      <c r="G687" s="21">
        <v>1619</v>
      </c>
      <c r="H687" s="21">
        <v>3495</v>
      </c>
      <c r="I687" s="21">
        <v>4928</v>
      </c>
      <c r="J687" s="21">
        <v>4587</v>
      </c>
      <c r="K687" s="21">
        <f>SUM(K688:K691)</f>
        <v>5076.51</v>
      </c>
      <c r="L687" s="22">
        <v>7004.57</v>
      </c>
      <c r="M687" s="21">
        <v>13098.21</v>
      </c>
      <c r="N687" s="21">
        <v>8797.43</v>
      </c>
    </row>
    <row r="688" spans="1:14" x14ac:dyDescent="0.25">
      <c r="A688" s="6" t="s">
        <v>676</v>
      </c>
      <c r="B688" s="15">
        <v>0</v>
      </c>
      <c r="C688" s="15">
        <v>0</v>
      </c>
      <c r="D688" s="15">
        <v>0</v>
      </c>
      <c r="E688" s="15">
        <v>36</v>
      </c>
      <c r="F688" s="15">
        <v>475</v>
      </c>
      <c r="G688" s="15">
        <v>89</v>
      </c>
      <c r="H688" s="15">
        <v>224</v>
      </c>
      <c r="I688" s="15">
        <v>144</v>
      </c>
      <c r="J688" s="15">
        <v>576</v>
      </c>
      <c r="K688" s="15">
        <v>1252.73</v>
      </c>
      <c r="L688" s="15">
        <v>2993.72</v>
      </c>
      <c r="M688" s="15">
        <v>7709.68</v>
      </c>
      <c r="N688" s="15">
        <v>2757.97</v>
      </c>
    </row>
    <row r="689" spans="1:14" x14ac:dyDescent="0.25">
      <c r="A689" s="6" t="s">
        <v>677</v>
      </c>
      <c r="B689" s="15">
        <v>0</v>
      </c>
      <c r="C689" s="15">
        <v>0</v>
      </c>
      <c r="D689" s="15">
        <v>0</v>
      </c>
      <c r="E689" s="15">
        <v>0</v>
      </c>
      <c r="F689" s="15">
        <v>176</v>
      </c>
      <c r="G689" s="15">
        <v>1530</v>
      </c>
      <c r="H689" s="15">
        <v>3271</v>
      </c>
      <c r="I689" s="15">
        <v>4784</v>
      </c>
      <c r="J689" s="15">
        <v>4011</v>
      </c>
      <c r="K689" s="15">
        <v>3823.78</v>
      </c>
      <c r="L689" s="15">
        <v>4010.85</v>
      </c>
      <c r="M689" s="15">
        <v>5388.53</v>
      </c>
      <c r="N689" s="15">
        <v>6037.85</v>
      </c>
    </row>
    <row r="690" spans="1:14" x14ac:dyDescent="0.25">
      <c r="A690" s="6" t="s">
        <v>678</v>
      </c>
      <c r="B690" s="15">
        <v>0</v>
      </c>
      <c r="C690" s="15">
        <v>0</v>
      </c>
      <c r="D690" s="15">
        <v>0</v>
      </c>
      <c r="E690" s="15">
        <v>0</v>
      </c>
      <c r="F690" s="15">
        <v>0</v>
      </c>
      <c r="G690" s="15">
        <v>0</v>
      </c>
      <c r="H690" s="15">
        <v>0</v>
      </c>
      <c r="I690" s="15">
        <v>0</v>
      </c>
      <c r="J690" s="15">
        <v>0</v>
      </c>
      <c r="K690" s="15">
        <v>0</v>
      </c>
      <c r="L690" s="15">
        <v>0</v>
      </c>
      <c r="M690" s="15">
        <v>0</v>
      </c>
      <c r="N690" s="15">
        <v>1.61</v>
      </c>
    </row>
    <row r="691" spans="1:14" x14ac:dyDescent="0.25">
      <c r="A691" s="6" t="s">
        <v>679</v>
      </c>
      <c r="B691" s="15">
        <v>0</v>
      </c>
      <c r="C691" s="15">
        <v>0</v>
      </c>
      <c r="D691" s="15">
        <v>0</v>
      </c>
      <c r="E691" s="15">
        <v>0</v>
      </c>
      <c r="F691" s="15">
        <v>0</v>
      </c>
      <c r="G691" s="15">
        <v>0</v>
      </c>
      <c r="H691" s="15">
        <v>0</v>
      </c>
      <c r="I691" s="15">
        <v>0</v>
      </c>
      <c r="J691" s="15">
        <v>0</v>
      </c>
      <c r="K691" s="15">
        <v>0</v>
      </c>
      <c r="L691" s="15">
        <v>0</v>
      </c>
      <c r="M691" s="15">
        <v>0</v>
      </c>
      <c r="N691" s="15">
        <v>0</v>
      </c>
    </row>
    <row r="692" spans="1:14" x14ac:dyDescent="0.25">
      <c r="A692" s="9" t="s">
        <v>680</v>
      </c>
      <c r="B692" s="18">
        <v>163599</v>
      </c>
      <c r="C692" s="18">
        <v>236519</v>
      </c>
      <c r="D692" s="18">
        <v>257621</v>
      </c>
      <c r="E692" s="18">
        <v>274510</v>
      </c>
      <c r="F692" s="18">
        <v>357062</v>
      </c>
      <c r="G692" s="18">
        <v>434697</v>
      </c>
      <c r="H692" s="18">
        <v>367561</v>
      </c>
      <c r="I692" s="18">
        <v>354600</v>
      </c>
      <c r="J692" s="18">
        <v>321194</v>
      </c>
      <c r="K692" s="18">
        <f>K693+K732+K737</f>
        <v>359822.69</v>
      </c>
      <c r="L692" s="18">
        <v>441037.72</v>
      </c>
      <c r="M692" s="17">
        <v>403141.75</v>
      </c>
      <c r="N692" s="17">
        <v>309839.05</v>
      </c>
    </row>
    <row r="693" spans="1:14" ht="30" x14ac:dyDescent="0.25">
      <c r="A693" s="3" t="s">
        <v>681</v>
      </c>
      <c r="B693" s="19">
        <v>163599</v>
      </c>
      <c r="C693" s="19">
        <v>236519</v>
      </c>
      <c r="D693" s="19">
        <v>257621</v>
      </c>
      <c r="E693" s="19">
        <v>274510</v>
      </c>
      <c r="F693" s="19">
        <v>357062</v>
      </c>
      <c r="G693" s="19">
        <v>434697</v>
      </c>
      <c r="H693" s="19">
        <v>367561</v>
      </c>
      <c r="I693" s="19">
        <v>354600</v>
      </c>
      <c r="J693" s="19">
        <v>321194</v>
      </c>
      <c r="K693" s="24">
        <f>K694+K718</f>
        <v>359822.69</v>
      </c>
      <c r="L693" s="20">
        <v>441037.72</v>
      </c>
      <c r="M693" s="27">
        <v>403141.75</v>
      </c>
      <c r="N693" s="19">
        <v>309839.05</v>
      </c>
    </row>
    <row r="694" spans="1:14" ht="30" x14ac:dyDescent="0.25">
      <c r="A694" s="5" t="s">
        <v>681</v>
      </c>
      <c r="B694" s="21">
        <v>163599</v>
      </c>
      <c r="C694" s="21">
        <v>236519</v>
      </c>
      <c r="D694" s="21">
        <v>257621</v>
      </c>
      <c r="E694" s="21">
        <v>274510</v>
      </c>
      <c r="F694" s="21">
        <v>357062</v>
      </c>
      <c r="G694" s="21">
        <v>434697</v>
      </c>
      <c r="H694" s="21">
        <v>367561</v>
      </c>
      <c r="I694" s="21">
        <v>354600</v>
      </c>
      <c r="J694" s="21">
        <v>321194</v>
      </c>
      <c r="K694" s="25">
        <f>SUM(K695:K717)</f>
        <v>359696.99</v>
      </c>
      <c r="L694" s="21">
        <v>440792.48</v>
      </c>
      <c r="M694" s="21">
        <v>403141.75</v>
      </c>
      <c r="N694" s="21">
        <v>309632.33</v>
      </c>
    </row>
    <row r="695" spans="1:14" x14ac:dyDescent="0.25">
      <c r="A695" s="6" t="s">
        <v>682</v>
      </c>
      <c r="B695" s="15">
        <v>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  <c r="M695" s="15">
        <v>0</v>
      </c>
      <c r="N695" s="15">
        <v>0</v>
      </c>
    </row>
    <row r="696" spans="1:14" ht="30" x14ac:dyDescent="0.25">
      <c r="A696" s="6" t="s">
        <v>683</v>
      </c>
      <c r="B696" s="15">
        <v>142470</v>
      </c>
      <c r="C696" s="15">
        <v>203085</v>
      </c>
      <c r="D696" s="15">
        <v>217156</v>
      </c>
      <c r="E696" s="15">
        <v>232155</v>
      </c>
      <c r="F696" s="15">
        <v>294023</v>
      </c>
      <c r="G696" s="15">
        <v>373204</v>
      </c>
      <c r="H696" s="15">
        <v>310980</v>
      </c>
      <c r="I696" s="15">
        <v>312557</v>
      </c>
      <c r="J696" s="15">
        <v>275302</v>
      </c>
      <c r="K696" s="15">
        <v>300686.3</v>
      </c>
      <c r="L696" s="15">
        <v>367248.75</v>
      </c>
      <c r="M696" s="15">
        <v>336258.75</v>
      </c>
      <c r="N696" s="15">
        <v>255543.5</v>
      </c>
    </row>
    <row r="697" spans="1:14" x14ac:dyDescent="0.25">
      <c r="A697" s="6" t="s">
        <v>684</v>
      </c>
      <c r="B697" s="15">
        <v>0</v>
      </c>
      <c r="C697" s="15">
        <v>0</v>
      </c>
      <c r="D697" s="15">
        <v>0</v>
      </c>
      <c r="E697" s="15">
        <v>0</v>
      </c>
      <c r="F697" s="15">
        <v>0</v>
      </c>
      <c r="G697" s="15">
        <v>0</v>
      </c>
      <c r="H697" s="15">
        <v>0</v>
      </c>
      <c r="I697" s="15">
        <v>0</v>
      </c>
      <c r="J697" s="15">
        <v>0</v>
      </c>
      <c r="K697" s="15">
        <v>0</v>
      </c>
      <c r="L697" s="15">
        <v>0</v>
      </c>
      <c r="M697" s="15">
        <v>0</v>
      </c>
      <c r="N697" s="15">
        <v>0</v>
      </c>
    </row>
    <row r="698" spans="1:14" x14ac:dyDescent="0.25">
      <c r="A698" s="6" t="s">
        <v>685</v>
      </c>
      <c r="B698" s="15">
        <v>0</v>
      </c>
      <c r="C698" s="15">
        <v>0</v>
      </c>
      <c r="D698" s="15">
        <v>0</v>
      </c>
      <c r="E698" s="15">
        <v>0</v>
      </c>
      <c r="F698" s="15">
        <v>0</v>
      </c>
      <c r="G698" s="15">
        <v>0</v>
      </c>
      <c r="H698" s="15">
        <v>0</v>
      </c>
      <c r="I698" s="15">
        <v>0</v>
      </c>
      <c r="J698" s="15">
        <v>0</v>
      </c>
      <c r="K698" s="15">
        <v>0</v>
      </c>
      <c r="L698" s="15">
        <v>0</v>
      </c>
      <c r="M698" s="15">
        <v>0</v>
      </c>
      <c r="N698" s="15">
        <v>0</v>
      </c>
    </row>
    <row r="699" spans="1:14" x14ac:dyDescent="0.25">
      <c r="A699" s="6" t="s">
        <v>686</v>
      </c>
      <c r="B699" s="15">
        <v>11295</v>
      </c>
      <c r="C699" s="15">
        <v>16122</v>
      </c>
      <c r="D699" s="15">
        <v>15525</v>
      </c>
      <c r="E699" s="15">
        <v>15328</v>
      </c>
      <c r="F699" s="15">
        <v>21106</v>
      </c>
      <c r="G699" s="15">
        <v>14133</v>
      </c>
      <c r="H699" s="15">
        <v>13535</v>
      </c>
      <c r="I699" s="15">
        <v>6330</v>
      </c>
      <c r="J699" s="15">
        <v>8706</v>
      </c>
      <c r="K699" s="15">
        <v>10279.48</v>
      </c>
      <c r="L699" s="15">
        <v>13883.15</v>
      </c>
      <c r="M699" s="15">
        <v>11764.2</v>
      </c>
      <c r="N699" s="15">
        <v>5534.4</v>
      </c>
    </row>
    <row r="700" spans="1:14" x14ac:dyDescent="0.25">
      <c r="A700" s="6" t="s">
        <v>687</v>
      </c>
      <c r="B700" s="15">
        <v>0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  <c r="M700" s="15">
        <v>0</v>
      </c>
      <c r="N700" s="15">
        <v>0</v>
      </c>
    </row>
    <row r="701" spans="1:14" x14ac:dyDescent="0.25">
      <c r="A701" s="6" t="s">
        <v>688</v>
      </c>
      <c r="B701" s="15">
        <v>0</v>
      </c>
      <c r="C701" s="15">
        <v>0</v>
      </c>
      <c r="D701" s="15">
        <v>0</v>
      </c>
      <c r="E701" s="15">
        <v>0</v>
      </c>
      <c r="F701" s="15">
        <v>0</v>
      </c>
      <c r="G701" s="15">
        <v>0</v>
      </c>
      <c r="H701" s="15">
        <v>0</v>
      </c>
      <c r="I701" s="15">
        <v>0</v>
      </c>
      <c r="J701" s="15">
        <v>0</v>
      </c>
      <c r="K701" s="15">
        <v>0</v>
      </c>
      <c r="L701" s="15">
        <v>0</v>
      </c>
      <c r="M701" s="15">
        <v>1666</v>
      </c>
      <c r="N701" s="15">
        <v>1704</v>
      </c>
    </row>
    <row r="702" spans="1:14" x14ac:dyDescent="0.25">
      <c r="A702" s="6" t="s">
        <v>689</v>
      </c>
      <c r="B702" s="15">
        <v>0</v>
      </c>
      <c r="C702" s="15">
        <v>0</v>
      </c>
      <c r="D702" s="15">
        <v>0</v>
      </c>
      <c r="E702" s="15">
        <v>0</v>
      </c>
      <c r="F702" s="15">
        <v>0</v>
      </c>
      <c r="G702" s="15">
        <v>0</v>
      </c>
      <c r="H702" s="15">
        <v>0</v>
      </c>
      <c r="I702" s="15">
        <v>0</v>
      </c>
      <c r="J702" s="15">
        <v>0</v>
      </c>
      <c r="K702" s="15">
        <v>0</v>
      </c>
      <c r="L702" s="15">
        <v>0</v>
      </c>
      <c r="M702" s="15">
        <v>0</v>
      </c>
      <c r="N702" s="15">
        <v>0</v>
      </c>
    </row>
    <row r="703" spans="1:14" x14ac:dyDescent="0.25">
      <c r="A703" s="6" t="s">
        <v>690</v>
      </c>
      <c r="B703" s="15">
        <v>0</v>
      </c>
      <c r="C703" s="15">
        <v>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  <c r="M703" s="15">
        <v>0</v>
      </c>
      <c r="N703" s="15">
        <v>0</v>
      </c>
    </row>
    <row r="704" spans="1:14" x14ac:dyDescent="0.25">
      <c r="A704" s="6" t="s">
        <v>691</v>
      </c>
      <c r="B704" s="15">
        <v>0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  <c r="M704" s="15">
        <v>0</v>
      </c>
      <c r="N704" s="15">
        <v>0</v>
      </c>
    </row>
    <row r="705" spans="1:14" x14ac:dyDescent="0.25">
      <c r="A705" s="6" t="s">
        <v>692</v>
      </c>
      <c r="B705" s="15">
        <v>0</v>
      </c>
      <c r="C705" s="15">
        <v>0</v>
      </c>
      <c r="D705" s="15">
        <v>0</v>
      </c>
      <c r="E705" s="15">
        <v>0</v>
      </c>
      <c r="F705" s="15">
        <v>0</v>
      </c>
      <c r="G705" s="15">
        <v>0</v>
      </c>
      <c r="H705" s="15">
        <v>0</v>
      </c>
      <c r="I705" s="15">
        <v>0</v>
      </c>
      <c r="J705" s="15">
        <v>0</v>
      </c>
      <c r="K705" s="15">
        <v>0</v>
      </c>
      <c r="L705" s="15">
        <v>0</v>
      </c>
      <c r="M705" s="15">
        <v>0</v>
      </c>
      <c r="N705" s="15">
        <v>0</v>
      </c>
    </row>
    <row r="706" spans="1:14" x14ac:dyDescent="0.25">
      <c r="A706" s="6" t="s">
        <v>693</v>
      </c>
      <c r="B706" s="15">
        <v>0</v>
      </c>
      <c r="C706" s="15">
        <v>0</v>
      </c>
      <c r="D706" s="15">
        <v>0</v>
      </c>
      <c r="E706" s="15">
        <v>0</v>
      </c>
      <c r="F706" s="15">
        <v>0</v>
      </c>
      <c r="G706" s="15">
        <v>0</v>
      </c>
      <c r="H706" s="15">
        <v>0</v>
      </c>
      <c r="I706" s="15">
        <v>0</v>
      </c>
      <c r="J706" s="15">
        <v>0</v>
      </c>
      <c r="K706" s="15">
        <v>0</v>
      </c>
      <c r="L706" s="15">
        <v>0</v>
      </c>
      <c r="M706" s="15">
        <v>0</v>
      </c>
      <c r="N706" s="15">
        <v>0</v>
      </c>
    </row>
    <row r="707" spans="1:14" x14ac:dyDescent="0.25">
      <c r="A707" s="6" t="s">
        <v>694</v>
      </c>
      <c r="B707" s="15">
        <v>8120</v>
      </c>
      <c r="C707" s="15">
        <v>13041</v>
      </c>
      <c r="D707" s="15">
        <v>18080</v>
      </c>
      <c r="E707" s="15">
        <v>17271</v>
      </c>
      <c r="F707" s="15">
        <v>27482</v>
      </c>
      <c r="G707" s="15">
        <v>28769</v>
      </c>
      <c r="H707" s="15">
        <v>26585</v>
      </c>
      <c r="I707" s="15">
        <v>21151</v>
      </c>
      <c r="J707" s="15">
        <v>19342</v>
      </c>
      <c r="K707" s="15">
        <v>23404.63</v>
      </c>
      <c r="L707" s="15">
        <v>25968.2</v>
      </c>
      <c r="M707" s="15">
        <v>21019.8</v>
      </c>
      <c r="N707" s="15">
        <v>17423.25</v>
      </c>
    </row>
    <row r="708" spans="1:14" x14ac:dyDescent="0.25">
      <c r="A708" s="6" t="s">
        <v>695</v>
      </c>
      <c r="B708" s="15">
        <v>0</v>
      </c>
      <c r="C708" s="15">
        <v>466</v>
      </c>
      <c r="D708" s="15">
        <v>553</v>
      </c>
      <c r="E708" s="15">
        <v>704</v>
      </c>
      <c r="F708" s="15">
        <v>660</v>
      </c>
      <c r="G708" s="15">
        <v>564</v>
      </c>
      <c r="H708" s="15">
        <v>376</v>
      </c>
      <c r="I708" s="15">
        <v>505</v>
      </c>
      <c r="J708" s="15">
        <v>467</v>
      </c>
      <c r="K708" s="15">
        <v>616.88</v>
      </c>
      <c r="L708" s="15">
        <v>436.25</v>
      </c>
      <c r="M708" s="15">
        <v>378.75</v>
      </c>
      <c r="N708" s="15">
        <v>298.75</v>
      </c>
    </row>
    <row r="709" spans="1:14" x14ac:dyDescent="0.25">
      <c r="A709" s="6" t="s">
        <v>696</v>
      </c>
      <c r="B709" s="15">
        <v>173</v>
      </c>
      <c r="C709" s="15">
        <v>0</v>
      </c>
      <c r="D709" s="15">
        <v>722</v>
      </c>
      <c r="E709" s="15">
        <v>857</v>
      </c>
      <c r="F709" s="15">
        <v>1549</v>
      </c>
      <c r="G709" s="15">
        <v>1866</v>
      </c>
      <c r="H709" s="15">
        <v>1928</v>
      </c>
      <c r="I709" s="15">
        <v>1427</v>
      </c>
      <c r="J709" s="15">
        <v>1341</v>
      </c>
      <c r="K709" s="15">
        <v>2013</v>
      </c>
      <c r="L709" s="15">
        <v>2728.8</v>
      </c>
      <c r="M709" s="15">
        <v>2558.5500000000002</v>
      </c>
      <c r="N709" s="15">
        <v>1933.35</v>
      </c>
    </row>
    <row r="710" spans="1:14" x14ac:dyDescent="0.25">
      <c r="A710" s="6" t="s">
        <v>697</v>
      </c>
      <c r="B710" s="15">
        <v>0</v>
      </c>
      <c r="C710" s="15">
        <v>0</v>
      </c>
      <c r="D710" s="15">
        <v>0</v>
      </c>
      <c r="E710" s="15">
        <v>0</v>
      </c>
      <c r="F710" s="15">
        <v>0</v>
      </c>
      <c r="G710" s="15">
        <v>0</v>
      </c>
      <c r="H710" s="15">
        <v>0</v>
      </c>
      <c r="I710" s="15">
        <v>0</v>
      </c>
      <c r="J710" s="15">
        <v>0</v>
      </c>
      <c r="K710" s="15">
        <v>0</v>
      </c>
      <c r="L710" s="15">
        <v>0</v>
      </c>
      <c r="M710" s="15">
        <v>0</v>
      </c>
      <c r="N710" s="15">
        <v>0</v>
      </c>
    </row>
    <row r="711" spans="1:14" x14ac:dyDescent="0.25">
      <c r="A711" s="6" t="s">
        <v>698</v>
      </c>
      <c r="B711" s="15">
        <v>0</v>
      </c>
      <c r="C711" s="15">
        <v>0</v>
      </c>
      <c r="D711" s="15">
        <v>0</v>
      </c>
      <c r="E711" s="15">
        <v>0</v>
      </c>
      <c r="F711" s="15">
        <v>0</v>
      </c>
      <c r="G711" s="15">
        <v>0</v>
      </c>
      <c r="H711" s="15">
        <v>0</v>
      </c>
      <c r="I711" s="15">
        <v>0</v>
      </c>
      <c r="J711" s="15">
        <v>0</v>
      </c>
      <c r="K711" s="15">
        <v>0</v>
      </c>
      <c r="L711" s="15">
        <v>0</v>
      </c>
      <c r="M711" s="15">
        <v>0</v>
      </c>
      <c r="N711" s="15">
        <v>0</v>
      </c>
    </row>
    <row r="712" spans="1:14" x14ac:dyDescent="0.25">
      <c r="A712" s="6" t="s">
        <v>699</v>
      </c>
      <c r="B712" s="15">
        <v>0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  <c r="M712" s="15">
        <v>0</v>
      </c>
      <c r="N712" s="15">
        <v>0</v>
      </c>
    </row>
    <row r="713" spans="1:14" x14ac:dyDescent="0.25">
      <c r="A713" s="6" t="s">
        <v>700</v>
      </c>
      <c r="B713" s="15">
        <v>1541</v>
      </c>
      <c r="C713" s="15">
        <v>3805</v>
      </c>
      <c r="D713" s="15">
        <v>5585</v>
      </c>
      <c r="E713" s="15">
        <v>8196</v>
      </c>
      <c r="F713" s="15">
        <v>12243</v>
      </c>
      <c r="G713" s="15">
        <v>16161</v>
      </c>
      <c r="H713" s="15">
        <v>14157</v>
      </c>
      <c r="I713" s="15">
        <v>12629</v>
      </c>
      <c r="J713" s="15">
        <v>16037</v>
      </c>
      <c r="K713" s="15">
        <v>22696.7</v>
      </c>
      <c r="L713" s="15">
        <v>30527.33</v>
      </c>
      <c r="M713" s="15">
        <v>29289.63</v>
      </c>
      <c r="N713" s="15">
        <v>27195.08</v>
      </c>
    </row>
    <row r="714" spans="1:14" x14ac:dyDescent="0.25">
      <c r="A714" s="6" t="s">
        <v>701</v>
      </c>
      <c r="B714" s="15">
        <v>0</v>
      </c>
      <c r="C714" s="15">
        <v>0</v>
      </c>
      <c r="D714" s="15">
        <v>0</v>
      </c>
      <c r="E714" s="15">
        <v>0</v>
      </c>
      <c r="F714" s="15">
        <v>0</v>
      </c>
      <c r="G714" s="15">
        <v>0</v>
      </c>
      <c r="H714" s="15">
        <v>0</v>
      </c>
      <c r="I714" s="15">
        <v>0</v>
      </c>
      <c r="J714" s="15">
        <v>0</v>
      </c>
      <c r="K714" s="15">
        <v>0</v>
      </c>
      <c r="L714" s="15">
        <v>0</v>
      </c>
      <c r="M714" s="15">
        <v>0</v>
      </c>
      <c r="N714" s="15">
        <v>0</v>
      </c>
    </row>
    <row r="715" spans="1:14" x14ac:dyDescent="0.25">
      <c r="A715" s="6" t="s">
        <v>702</v>
      </c>
      <c r="B715" s="15">
        <v>0</v>
      </c>
      <c r="C715" s="15">
        <v>0</v>
      </c>
      <c r="D715" s="15">
        <v>0</v>
      </c>
      <c r="E715" s="15">
        <v>0</v>
      </c>
      <c r="F715" s="15">
        <v>0</v>
      </c>
      <c r="G715" s="15">
        <v>0</v>
      </c>
      <c r="H715" s="15">
        <v>0</v>
      </c>
      <c r="I715" s="15">
        <v>0</v>
      </c>
      <c r="J715" s="15">
        <v>0</v>
      </c>
      <c r="K715" s="15">
        <v>0</v>
      </c>
      <c r="L715" s="15">
        <v>0</v>
      </c>
      <c r="M715" s="15">
        <v>0</v>
      </c>
      <c r="N715" s="15">
        <v>0</v>
      </c>
    </row>
    <row r="716" spans="1:14" x14ac:dyDescent="0.25">
      <c r="A716" s="6" t="s">
        <v>703</v>
      </c>
      <c r="B716" s="15">
        <v>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  <c r="M716" s="15">
        <v>0</v>
      </c>
      <c r="N716" s="15">
        <v>0</v>
      </c>
    </row>
    <row r="717" spans="1:14" x14ac:dyDescent="0.25">
      <c r="A717" s="6" t="s">
        <v>704</v>
      </c>
      <c r="B717" s="15">
        <v>0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  <c r="M717" s="15">
        <v>0</v>
      </c>
      <c r="N717" s="15">
        <v>0</v>
      </c>
    </row>
    <row r="718" spans="1:14" ht="30" x14ac:dyDescent="0.25">
      <c r="A718" s="5" t="s">
        <v>705</v>
      </c>
      <c r="B718" s="21">
        <v>0</v>
      </c>
      <c r="C718" s="21">
        <v>0</v>
      </c>
      <c r="D718" s="21">
        <v>0</v>
      </c>
      <c r="E718" s="21">
        <v>0</v>
      </c>
      <c r="F718" s="21">
        <v>0</v>
      </c>
      <c r="G718" s="21">
        <v>0</v>
      </c>
      <c r="H718" s="21">
        <v>0</v>
      </c>
      <c r="I718" s="21">
        <v>0</v>
      </c>
      <c r="J718" s="21">
        <v>0</v>
      </c>
      <c r="K718" s="21">
        <f>SUM(K719:K731)</f>
        <v>125.7</v>
      </c>
      <c r="L718" s="21">
        <v>245.23999999999998</v>
      </c>
      <c r="M718" s="21">
        <v>206.07</v>
      </c>
      <c r="N718" s="21">
        <v>206.72</v>
      </c>
    </row>
    <row r="719" spans="1:14" x14ac:dyDescent="0.25">
      <c r="A719" s="6" t="s">
        <v>706</v>
      </c>
      <c r="B719" s="15">
        <v>0</v>
      </c>
      <c r="C719" s="15">
        <v>0</v>
      </c>
      <c r="D719" s="15">
        <v>0</v>
      </c>
      <c r="E719" s="15">
        <v>0</v>
      </c>
      <c r="F719" s="15">
        <v>0</v>
      </c>
      <c r="G719" s="15">
        <v>0</v>
      </c>
      <c r="H719" s="15">
        <v>0</v>
      </c>
      <c r="I719" s="15">
        <v>0</v>
      </c>
      <c r="J719" s="15">
        <v>0</v>
      </c>
      <c r="K719" s="15"/>
      <c r="L719" s="15">
        <v>0.28999999999999998</v>
      </c>
      <c r="M719" s="15">
        <v>0.37</v>
      </c>
      <c r="N719" s="15">
        <v>0.03</v>
      </c>
    </row>
    <row r="720" spans="1:14" x14ac:dyDescent="0.25">
      <c r="A720" s="6" t="s">
        <v>707</v>
      </c>
      <c r="B720" s="15">
        <v>0</v>
      </c>
      <c r="C720" s="15">
        <v>0</v>
      </c>
      <c r="D720" s="15">
        <v>0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  <c r="M720" s="15">
        <v>0</v>
      </c>
      <c r="N720" s="15">
        <v>0</v>
      </c>
    </row>
    <row r="721" spans="1:14" x14ac:dyDescent="0.25">
      <c r="A721" s="6" t="s">
        <v>708</v>
      </c>
      <c r="B721" s="15">
        <v>0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  <c r="M721" s="15">
        <v>0</v>
      </c>
      <c r="N721" s="15">
        <v>0</v>
      </c>
    </row>
    <row r="722" spans="1:14" x14ac:dyDescent="0.25">
      <c r="A722" s="6" t="s">
        <v>709</v>
      </c>
      <c r="B722" s="15">
        <v>0</v>
      </c>
      <c r="C722" s="15">
        <v>0</v>
      </c>
      <c r="D722" s="15">
        <v>0</v>
      </c>
      <c r="E722" s="15">
        <v>0</v>
      </c>
      <c r="F722" s="15">
        <v>0</v>
      </c>
      <c r="G722" s="15">
        <v>0</v>
      </c>
      <c r="H722" s="15">
        <v>0</v>
      </c>
      <c r="I722" s="15">
        <v>0</v>
      </c>
      <c r="J722" s="15">
        <v>0</v>
      </c>
      <c r="K722" s="15">
        <v>0</v>
      </c>
      <c r="L722" s="15">
        <v>0</v>
      </c>
      <c r="M722" s="15">
        <v>0</v>
      </c>
      <c r="N722" s="15">
        <v>0</v>
      </c>
    </row>
    <row r="723" spans="1:14" x14ac:dyDescent="0.25">
      <c r="A723" s="6" t="s">
        <v>710</v>
      </c>
      <c r="B723" s="15">
        <v>0</v>
      </c>
      <c r="C723" s="15">
        <v>0</v>
      </c>
      <c r="D723" s="15">
        <v>0</v>
      </c>
      <c r="E723" s="15">
        <v>0</v>
      </c>
      <c r="F723" s="15">
        <v>0</v>
      </c>
      <c r="G723" s="15">
        <v>0</v>
      </c>
      <c r="H723" s="15">
        <v>0</v>
      </c>
      <c r="I723" s="15">
        <v>0</v>
      </c>
      <c r="J723" s="15">
        <v>0</v>
      </c>
      <c r="K723" s="15">
        <v>0</v>
      </c>
      <c r="L723" s="15">
        <v>0</v>
      </c>
      <c r="M723" s="15">
        <v>0</v>
      </c>
      <c r="N723" s="15">
        <v>0</v>
      </c>
    </row>
    <row r="724" spans="1:14" x14ac:dyDescent="0.25">
      <c r="A724" s="6" t="s">
        <v>711</v>
      </c>
      <c r="B724" s="15">
        <v>0</v>
      </c>
      <c r="C724" s="15">
        <v>0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  <c r="M724" s="15">
        <v>0</v>
      </c>
      <c r="N724" s="15">
        <v>0</v>
      </c>
    </row>
    <row r="725" spans="1:14" x14ac:dyDescent="0.25">
      <c r="A725" s="6" t="s">
        <v>712</v>
      </c>
      <c r="B725" s="15">
        <v>0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  <c r="M725" s="15">
        <v>0</v>
      </c>
      <c r="N725" s="15">
        <v>0</v>
      </c>
    </row>
    <row r="726" spans="1:14" x14ac:dyDescent="0.25">
      <c r="A726" s="6" t="s">
        <v>713</v>
      </c>
      <c r="B726" s="15">
        <v>0</v>
      </c>
      <c r="C726" s="15">
        <v>0</v>
      </c>
      <c r="D726" s="15">
        <v>0</v>
      </c>
      <c r="E726" s="15">
        <v>0</v>
      </c>
      <c r="F726" s="15">
        <v>0</v>
      </c>
      <c r="G726" s="15">
        <v>0</v>
      </c>
      <c r="H726" s="15">
        <v>0</v>
      </c>
      <c r="I726" s="15">
        <v>0</v>
      </c>
      <c r="J726" s="15">
        <v>0</v>
      </c>
      <c r="K726" s="15">
        <v>0</v>
      </c>
      <c r="L726" s="15">
        <v>0</v>
      </c>
      <c r="M726" s="15">
        <v>0</v>
      </c>
      <c r="N726" s="15">
        <v>0</v>
      </c>
    </row>
    <row r="727" spans="1:14" x14ac:dyDescent="0.25">
      <c r="A727" s="6" t="s">
        <v>714</v>
      </c>
      <c r="B727" s="15">
        <v>0</v>
      </c>
      <c r="C727" s="15">
        <v>0</v>
      </c>
      <c r="D727" s="15">
        <v>0</v>
      </c>
      <c r="E727" s="15">
        <v>0</v>
      </c>
      <c r="F727" s="15">
        <v>0</v>
      </c>
      <c r="G727" s="15">
        <v>0</v>
      </c>
      <c r="H727" s="15">
        <v>0</v>
      </c>
      <c r="I727" s="15">
        <v>0</v>
      </c>
      <c r="J727" s="15">
        <v>0</v>
      </c>
      <c r="K727" s="15">
        <v>125.7</v>
      </c>
      <c r="L727" s="15">
        <v>244.95</v>
      </c>
      <c r="M727" s="15">
        <v>205.7</v>
      </c>
      <c r="N727" s="15">
        <v>206.69</v>
      </c>
    </row>
    <row r="728" spans="1:14" x14ac:dyDescent="0.25">
      <c r="A728" s="6" t="s">
        <v>715</v>
      </c>
      <c r="B728" s="15">
        <v>0</v>
      </c>
      <c r="C728" s="15">
        <v>0</v>
      </c>
      <c r="D728" s="15">
        <v>0</v>
      </c>
      <c r="E728" s="15">
        <v>0</v>
      </c>
      <c r="F728" s="15">
        <v>0</v>
      </c>
      <c r="G728" s="15">
        <v>0</v>
      </c>
      <c r="H728" s="15">
        <v>0</v>
      </c>
      <c r="I728" s="15">
        <v>0</v>
      </c>
      <c r="J728" s="15">
        <v>0</v>
      </c>
      <c r="K728" s="15">
        <v>0</v>
      </c>
      <c r="L728" s="15">
        <v>0</v>
      </c>
      <c r="M728" s="15">
        <v>0</v>
      </c>
      <c r="N728" s="15">
        <v>0</v>
      </c>
    </row>
    <row r="729" spans="1:14" x14ac:dyDescent="0.25">
      <c r="A729" s="6" t="s">
        <v>716</v>
      </c>
      <c r="B729" s="15">
        <v>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  <c r="M729" s="15">
        <v>0</v>
      </c>
      <c r="N729" s="15">
        <v>0</v>
      </c>
    </row>
    <row r="730" spans="1:14" x14ac:dyDescent="0.25">
      <c r="A730" s="6" t="s">
        <v>800</v>
      </c>
      <c r="B730" s="15">
        <v>0</v>
      </c>
      <c r="C730" s="15">
        <v>0</v>
      </c>
      <c r="D730" s="15">
        <v>0</v>
      </c>
      <c r="E730" s="15">
        <v>0</v>
      </c>
      <c r="F730" s="15">
        <v>0</v>
      </c>
      <c r="G730" s="15">
        <v>0</v>
      </c>
      <c r="H730" s="15">
        <v>0</v>
      </c>
      <c r="I730" s="15">
        <v>0</v>
      </c>
      <c r="J730" s="15">
        <v>0</v>
      </c>
      <c r="K730" s="15">
        <v>0</v>
      </c>
      <c r="L730" s="15">
        <v>0</v>
      </c>
      <c r="M730" s="15">
        <v>0</v>
      </c>
      <c r="N730" s="15">
        <v>0</v>
      </c>
    </row>
    <row r="731" spans="1:14" ht="30.75" customHeight="1" x14ac:dyDescent="0.25">
      <c r="A731" s="6" t="s">
        <v>717</v>
      </c>
      <c r="B731" s="15">
        <v>0</v>
      </c>
      <c r="C731" s="15">
        <v>0</v>
      </c>
      <c r="D731" s="15">
        <v>0</v>
      </c>
      <c r="E731" s="15">
        <v>0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  <c r="M731" s="15">
        <v>0</v>
      </c>
      <c r="N731" s="15">
        <v>0</v>
      </c>
    </row>
    <row r="732" spans="1:14" x14ac:dyDescent="0.25">
      <c r="A732" s="3" t="s">
        <v>718</v>
      </c>
      <c r="B732" s="19">
        <v>0</v>
      </c>
      <c r="C732" s="19">
        <v>0</v>
      </c>
      <c r="D732" s="19">
        <v>0</v>
      </c>
      <c r="E732" s="19">
        <v>0</v>
      </c>
      <c r="F732" s="19">
        <v>0</v>
      </c>
      <c r="G732" s="19">
        <v>0</v>
      </c>
      <c r="H732" s="19">
        <v>0</v>
      </c>
      <c r="I732" s="19">
        <v>0</v>
      </c>
      <c r="J732" s="19">
        <v>0</v>
      </c>
      <c r="K732" s="19">
        <v>0</v>
      </c>
      <c r="L732" s="19">
        <v>0</v>
      </c>
      <c r="M732" s="27">
        <v>0</v>
      </c>
      <c r="N732" s="19">
        <v>0</v>
      </c>
    </row>
    <row r="733" spans="1:14" x14ac:dyDescent="0.25">
      <c r="A733" s="5" t="s">
        <v>718</v>
      </c>
      <c r="B733" s="21">
        <v>0</v>
      </c>
      <c r="C733" s="21">
        <v>0</v>
      </c>
      <c r="D733" s="21">
        <v>0</v>
      </c>
      <c r="E733" s="21">
        <v>0</v>
      </c>
      <c r="F733" s="21">
        <v>0</v>
      </c>
      <c r="G733" s="21">
        <v>0</v>
      </c>
      <c r="H733" s="21">
        <v>0</v>
      </c>
      <c r="I733" s="21">
        <v>0</v>
      </c>
      <c r="J733" s="21">
        <v>0</v>
      </c>
      <c r="K733" s="21">
        <v>0</v>
      </c>
      <c r="L733" s="21">
        <v>0</v>
      </c>
      <c r="M733" s="21">
        <v>0</v>
      </c>
      <c r="N733" s="15">
        <v>0</v>
      </c>
    </row>
    <row r="734" spans="1:14" x14ac:dyDescent="0.25">
      <c r="A734" t="s">
        <v>719</v>
      </c>
      <c r="B734" s="15">
        <v>0</v>
      </c>
      <c r="C734" s="15">
        <v>0</v>
      </c>
      <c r="D734" s="15">
        <v>0</v>
      </c>
      <c r="E734" s="15">
        <v>0</v>
      </c>
      <c r="F734" s="15">
        <v>0</v>
      </c>
      <c r="G734" s="15">
        <v>0</v>
      </c>
      <c r="H734" s="15">
        <v>0</v>
      </c>
      <c r="I734" s="15">
        <v>0</v>
      </c>
      <c r="J734" s="15">
        <v>0</v>
      </c>
      <c r="K734" s="15">
        <v>0</v>
      </c>
      <c r="L734" s="15">
        <v>0</v>
      </c>
      <c r="M734" s="15">
        <v>0</v>
      </c>
      <c r="N734" s="15">
        <v>0</v>
      </c>
    </row>
    <row r="735" spans="1:14" x14ac:dyDescent="0.25">
      <c r="A735" s="5" t="s">
        <v>720</v>
      </c>
      <c r="B735" s="21">
        <v>0</v>
      </c>
      <c r="C735" s="21">
        <v>0</v>
      </c>
      <c r="D735" s="21">
        <v>0</v>
      </c>
      <c r="E735" s="21">
        <v>0</v>
      </c>
      <c r="F735" s="21">
        <v>0</v>
      </c>
      <c r="G735" s="21">
        <v>0</v>
      </c>
      <c r="H735" s="21">
        <v>0</v>
      </c>
      <c r="I735" s="21">
        <v>0</v>
      </c>
      <c r="J735" s="21">
        <v>0</v>
      </c>
      <c r="K735" s="21">
        <v>0</v>
      </c>
      <c r="L735" s="21">
        <v>0</v>
      </c>
      <c r="M735" s="15">
        <v>0</v>
      </c>
      <c r="N735" s="15">
        <v>0</v>
      </c>
    </row>
    <row r="736" spans="1:14" ht="30" x14ac:dyDescent="0.25">
      <c r="A736" s="6" t="s">
        <v>721</v>
      </c>
      <c r="B736" s="15">
        <v>0</v>
      </c>
      <c r="C736" s="15">
        <v>0</v>
      </c>
      <c r="D736" s="15">
        <v>0</v>
      </c>
      <c r="E736" s="15">
        <v>0</v>
      </c>
      <c r="F736" s="15">
        <v>0</v>
      </c>
      <c r="G736" s="15">
        <v>0</v>
      </c>
      <c r="H736" s="15">
        <v>0</v>
      </c>
      <c r="I736" s="15">
        <v>0</v>
      </c>
      <c r="J736" s="15">
        <v>0</v>
      </c>
      <c r="K736" s="15">
        <v>0</v>
      </c>
      <c r="L736" s="15">
        <v>0</v>
      </c>
      <c r="M736" s="15">
        <v>0</v>
      </c>
      <c r="N736" s="15">
        <v>0</v>
      </c>
    </row>
    <row r="737" spans="1:14" x14ac:dyDescent="0.25">
      <c r="A737" s="3" t="s">
        <v>722</v>
      </c>
      <c r="B737" s="19">
        <v>0</v>
      </c>
      <c r="C737" s="19">
        <v>0</v>
      </c>
      <c r="D737" s="19">
        <v>0</v>
      </c>
      <c r="E737" s="19">
        <v>0</v>
      </c>
      <c r="F737" s="19">
        <v>0</v>
      </c>
      <c r="G737" s="19">
        <v>0</v>
      </c>
      <c r="H737" s="19">
        <v>0</v>
      </c>
      <c r="I737" s="19">
        <v>0</v>
      </c>
      <c r="J737" s="19">
        <v>0</v>
      </c>
      <c r="K737" s="19">
        <v>0</v>
      </c>
      <c r="L737" s="19">
        <v>0</v>
      </c>
      <c r="M737" s="27">
        <v>0</v>
      </c>
      <c r="N737" s="19">
        <v>0</v>
      </c>
    </row>
    <row r="738" spans="1:14" x14ac:dyDescent="0.25">
      <c r="A738" s="5" t="s">
        <v>722</v>
      </c>
      <c r="B738" s="21">
        <v>0</v>
      </c>
      <c r="C738" s="21">
        <v>0</v>
      </c>
      <c r="D738" s="21">
        <v>0</v>
      </c>
      <c r="E738" s="21">
        <v>0</v>
      </c>
      <c r="F738" s="21">
        <v>0</v>
      </c>
      <c r="G738" s="21">
        <v>0</v>
      </c>
      <c r="H738" s="21">
        <v>0</v>
      </c>
      <c r="I738" s="21">
        <v>0</v>
      </c>
      <c r="J738" s="21">
        <v>0</v>
      </c>
      <c r="K738" s="21">
        <v>0</v>
      </c>
      <c r="L738" s="21">
        <v>0</v>
      </c>
      <c r="M738" s="21">
        <v>0</v>
      </c>
      <c r="N738" s="21">
        <v>0</v>
      </c>
    </row>
    <row r="739" spans="1:14" ht="31.5" customHeight="1" x14ac:dyDescent="0.25">
      <c r="A739" s="6" t="s">
        <v>723</v>
      </c>
      <c r="B739" s="15">
        <v>0</v>
      </c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  <c r="M739" s="15">
        <v>0</v>
      </c>
      <c r="N739" s="15">
        <v>0</v>
      </c>
    </row>
    <row r="740" spans="1:14" ht="30" x14ac:dyDescent="0.25">
      <c r="A740" s="6" t="s">
        <v>724</v>
      </c>
      <c r="B740" s="15">
        <v>0</v>
      </c>
      <c r="C740" s="15">
        <v>0</v>
      </c>
      <c r="D740" s="15">
        <v>0</v>
      </c>
      <c r="E740" s="15">
        <v>0</v>
      </c>
      <c r="F740" s="15">
        <v>0</v>
      </c>
      <c r="G740" s="15">
        <v>0</v>
      </c>
      <c r="H740" s="15">
        <v>0</v>
      </c>
      <c r="I740" s="15">
        <v>0</v>
      </c>
      <c r="J740" s="15">
        <v>0</v>
      </c>
      <c r="K740" s="15">
        <v>0</v>
      </c>
      <c r="L740" s="15">
        <v>0</v>
      </c>
      <c r="M740" s="15">
        <v>0</v>
      </c>
      <c r="N740" s="15">
        <v>0</v>
      </c>
    </row>
    <row r="741" spans="1:14" x14ac:dyDescent="0.25">
      <c r="A741" s="14" t="s">
        <v>725</v>
      </c>
      <c r="B741" s="26">
        <v>5966</v>
      </c>
      <c r="C741" s="26">
        <v>8341</v>
      </c>
      <c r="D741" s="26">
        <v>6405</v>
      </c>
      <c r="E741" s="26">
        <v>6642</v>
      </c>
      <c r="F741" s="26">
        <v>4717</v>
      </c>
      <c r="G741" s="26">
        <v>7258</v>
      </c>
      <c r="H741" s="26">
        <v>6675</v>
      </c>
      <c r="I741" s="26">
        <v>13839</v>
      </c>
      <c r="J741" s="26">
        <v>18127</v>
      </c>
      <c r="K741" s="26">
        <f>K742+K749+K768+K777</f>
        <v>20284.579999999998</v>
      </c>
      <c r="L741" s="26">
        <v>25562.819999999996</v>
      </c>
      <c r="M741" s="17">
        <v>18052.82</v>
      </c>
      <c r="N741" s="17">
        <v>20464.57</v>
      </c>
    </row>
    <row r="742" spans="1:14" x14ac:dyDescent="0.25">
      <c r="A742" s="3" t="s">
        <v>726</v>
      </c>
      <c r="B742" s="19">
        <v>0</v>
      </c>
      <c r="C742" s="19">
        <v>0</v>
      </c>
      <c r="D742" s="19">
        <v>0</v>
      </c>
      <c r="E742" s="19">
        <v>0</v>
      </c>
      <c r="F742" s="19">
        <v>0</v>
      </c>
      <c r="G742" s="19">
        <v>0</v>
      </c>
      <c r="H742" s="19">
        <v>0</v>
      </c>
      <c r="I742" s="19">
        <v>0</v>
      </c>
      <c r="J742" s="19">
        <v>0</v>
      </c>
      <c r="K742" s="19">
        <v>0</v>
      </c>
      <c r="L742" s="19">
        <v>0</v>
      </c>
      <c r="M742" s="27">
        <v>0</v>
      </c>
      <c r="N742" s="19">
        <v>0</v>
      </c>
    </row>
    <row r="743" spans="1:14" x14ac:dyDescent="0.25">
      <c r="A743" s="5" t="s">
        <v>726</v>
      </c>
      <c r="B743" s="21">
        <v>0</v>
      </c>
      <c r="C743" s="21">
        <v>0</v>
      </c>
      <c r="D743" s="21">
        <v>0</v>
      </c>
      <c r="E743" s="21">
        <v>0</v>
      </c>
      <c r="F743" s="21">
        <v>0</v>
      </c>
      <c r="G743" s="21">
        <v>0</v>
      </c>
      <c r="H743" s="21">
        <v>0</v>
      </c>
      <c r="I743" s="21">
        <v>0</v>
      </c>
      <c r="J743" s="21">
        <v>0</v>
      </c>
      <c r="K743" s="21">
        <v>0</v>
      </c>
      <c r="L743" s="21">
        <v>0</v>
      </c>
      <c r="M743" s="21">
        <v>0</v>
      </c>
      <c r="N743" s="21">
        <v>0</v>
      </c>
    </row>
    <row r="744" spans="1:14" x14ac:dyDescent="0.25">
      <c r="A744" s="6" t="s">
        <v>727</v>
      </c>
      <c r="B744" s="15">
        <v>0</v>
      </c>
      <c r="C744" s="15">
        <v>0</v>
      </c>
      <c r="D744" s="15">
        <v>0</v>
      </c>
      <c r="E744" s="15">
        <v>0</v>
      </c>
      <c r="F744" s="15">
        <v>0</v>
      </c>
      <c r="G744" s="15">
        <v>0</v>
      </c>
      <c r="H744" s="15">
        <v>0</v>
      </c>
      <c r="I744" s="15">
        <v>0</v>
      </c>
      <c r="J744" s="15">
        <v>0</v>
      </c>
      <c r="K744" s="15">
        <v>0</v>
      </c>
      <c r="L744" s="15">
        <v>0</v>
      </c>
      <c r="M744" s="15">
        <v>0</v>
      </c>
      <c r="N744" s="15">
        <v>0</v>
      </c>
    </row>
    <row r="745" spans="1:14" x14ac:dyDescent="0.25">
      <c r="A745" s="6" t="s">
        <v>728</v>
      </c>
      <c r="B745" s="15">
        <v>0</v>
      </c>
      <c r="C745" s="15">
        <v>0</v>
      </c>
      <c r="D745" s="15">
        <v>0</v>
      </c>
      <c r="E745" s="15">
        <v>0</v>
      </c>
      <c r="F745" s="15">
        <v>0</v>
      </c>
      <c r="G745" s="15">
        <v>0</v>
      </c>
      <c r="H745" s="15">
        <v>0</v>
      </c>
      <c r="I745" s="15">
        <v>0</v>
      </c>
      <c r="J745" s="15">
        <v>0</v>
      </c>
      <c r="K745" s="15">
        <v>0</v>
      </c>
      <c r="L745" s="15">
        <v>0</v>
      </c>
      <c r="M745" s="15">
        <v>0</v>
      </c>
      <c r="N745" s="15">
        <v>0</v>
      </c>
    </row>
    <row r="746" spans="1:14" x14ac:dyDescent="0.25">
      <c r="A746" s="6" t="s">
        <v>729</v>
      </c>
      <c r="B746" s="15">
        <v>0</v>
      </c>
      <c r="C746" s="15">
        <v>0</v>
      </c>
      <c r="D746" s="15">
        <v>0</v>
      </c>
      <c r="E746" s="15">
        <v>0</v>
      </c>
      <c r="F746" s="15">
        <v>0</v>
      </c>
      <c r="G746" s="15">
        <v>0</v>
      </c>
      <c r="H746" s="15">
        <v>0</v>
      </c>
      <c r="I746" s="15">
        <v>0</v>
      </c>
      <c r="J746" s="15">
        <v>0</v>
      </c>
      <c r="K746" s="15">
        <v>0</v>
      </c>
      <c r="L746" s="15">
        <v>0</v>
      </c>
      <c r="M746" s="15">
        <v>0</v>
      </c>
      <c r="N746" s="15">
        <v>0</v>
      </c>
    </row>
    <row r="747" spans="1:14" x14ac:dyDescent="0.25">
      <c r="A747" s="6" t="s">
        <v>730</v>
      </c>
      <c r="B747" s="15">
        <v>0</v>
      </c>
      <c r="C747" s="15">
        <v>0</v>
      </c>
      <c r="D747" s="15">
        <v>0</v>
      </c>
      <c r="E747" s="15">
        <v>0</v>
      </c>
      <c r="F747" s="15">
        <v>0</v>
      </c>
      <c r="G747" s="15">
        <v>0</v>
      </c>
      <c r="H747" s="15">
        <v>0</v>
      </c>
      <c r="I747" s="15">
        <v>0</v>
      </c>
      <c r="J747" s="15">
        <v>0</v>
      </c>
      <c r="K747" s="15">
        <v>0</v>
      </c>
      <c r="L747" s="15">
        <v>0</v>
      </c>
      <c r="M747" s="15">
        <v>0</v>
      </c>
      <c r="N747" s="15">
        <v>0</v>
      </c>
    </row>
    <row r="748" spans="1:14" ht="30" x14ac:dyDescent="0.25">
      <c r="A748" s="6" t="s">
        <v>731</v>
      </c>
      <c r="B748" s="15">
        <v>0</v>
      </c>
      <c r="C748" s="15">
        <v>0</v>
      </c>
      <c r="D748" s="15">
        <v>0</v>
      </c>
      <c r="E748" s="15">
        <v>0</v>
      </c>
      <c r="F748" s="15">
        <v>0</v>
      </c>
      <c r="G748" s="15">
        <v>0</v>
      </c>
      <c r="H748" s="15">
        <v>0</v>
      </c>
      <c r="I748" s="15">
        <v>0</v>
      </c>
      <c r="J748" s="15">
        <v>0</v>
      </c>
      <c r="K748" s="15">
        <v>0</v>
      </c>
      <c r="L748" s="15">
        <v>0</v>
      </c>
      <c r="M748" s="15">
        <v>0</v>
      </c>
      <c r="N748" s="15">
        <v>0</v>
      </c>
    </row>
    <row r="749" spans="1:14" ht="30" x14ac:dyDescent="0.25">
      <c r="A749" s="3" t="s">
        <v>732</v>
      </c>
      <c r="B749" s="19">
        <v>0</v>
      </c>
      <c r="C749" s="19">
        <v>0</v>
      </c>
      <c r="D749" s="19">
        <v>0</v>
      </c>
      <c r="E749" s="19">
        <v>0</v>
      </c>
      <c r="F749" s="19">
        <v>0</v>
      </c>
      <c r="G749" s="19">
        <v>0</v>
      </c>
      <c r="H749" s="19">
        <v>0</v>
      </c>
      <c r="I749" s="19">
        <v>0</v>
      </c>
      <c r="J749" s="19">
        <v>0</v>
      </c>
      <c r="K749" s="19">
        <v>0</v>
      </c>
      <c r="L749" s="19">
        <v>0</v>
      </c>
      <c r="M749" s="27">
        <v>0</v>
      </c>
      <c r="N749" s="19">
        <v>0</v>
      </c>
    </row>
    <row r="750" spans="1:14" x14ac:dyDescent="0.25">
      <c r="A750" s="5" t="s">
        <v>733</v>
      </c>
      <c r="B750" s="21">
        <v>0</v>
      </c>
      <c r="C750" s="21">
        <v>0</v>
      </c>
      <c r="D750" s="21">
        <v>0</v>
      </c>
      <c r="E750" s="21">
        <v>0</v>
      </c>
      <c r="F750" s="21">
        <v>0</v>
      </c>
      <c r="G750" s="21">
        <v>0</v>
      </c>
      <c r="H750" s="21">
        <v>0</v>
      </c>
      <c r="I750" s="21">
        <v>0</v>
      </c>
      <c r="J750" s="21">
        <v>0</v>
      </c>
      <c r="K750" s="21">
        <v>0</v>
      </c>
      <c r="L750" s="21">
        <v>0</v>
      </c>
      <c r="M750" s="21">
        <v>0</v>
      </c>
      <c r="N750" s="21">
        <v>0</v>
      </c>
    </row>
    <row r="751" spans="1:14" x14ac:dyDescent="0.25">
      <c r="A751" t="s">
        <v>733</v>
      </c>
      <c r="B751" s="15">
        <v>0</v>
      </c>
      <c r="C751" s="15">
        <v>0</v>
      </c>
      <c r="D751" s="15">
        <v>0</v>
      </c>
      <c r="E751" s="15">
        <v>0</v>
      </c>
      <c r="F751" s="15">
        <v>0</v>
      </c>
      <c r="G751" s="15">
        <v>0</v>
      </c>
      <c r="H751" s="15">
        <v>0</v>
      </c>
      <c r="I751" s="15">
        <v>0</v>
      </c>
      <c r="J751" s="15">
        <v>0</v>
      </c>
      <c r="K751" s="15">
        <v>0</v>
      </c>
      <c r="L751" s="15">
        <v>0</v>
      </c>
      <c r="M751" s="15">
        <v>0</v>
      </c>
      <c r="N751" s="15">
        <v>0</v>
      </c>
    </row>
    <row r="752" spans="1:14" x14ac:dyDescent="0.25">
      <c r="A752" s="5" t="s">
        <v>734</v>
      </c>
      <c r="B752" s="21">
        <v>0</v>
      </c>
      <c r="C752" s="21">
        <v>0</v>
      </c>
      <c r="D752" s="21">
        <v>0</v>
      </c>
      <c r="E752" s="21">
        <v>0</v>
      </c>
      <c r="F752" s="21">
        <v>0</v>
      </c>
      <c r="G752" s="21">
        <v>0</v>
      </c>
      <c r="H752" s="21">
        <v>0</v>
      </c>
      <c r="I752" s="21">
        <v>0</v>
      </c>
      <c r="J752" s="21">
        <v>0</v>
      </c>
      <c r="K752" s="21">
        <v>0</v>
      </c>
      <c r="L752" s="21">
        <v>0</v>
      </c>
      <c r="M752" s="21">
        <v>0</v>
      </c>
      <c r="N752" s="21">
        <v>0</v>
      </c>
    </row>
    <row r="753" spans="1:14" x14ac:dyDescent="0.25">
      <c r="A753" s="6" t="s">
        <v>735</v>
      </c>
      <c r="B753" s="15">
        <v>0</v>
      </c>
      <c r="C753" s="15">
        <v>0</v>
      </c>
      <c r="D753" s="15">
        <v>0</v>
      </c>
      <c r="E753" s="15">
        <v>0</v>
      </c>
      <c r="F753" s="15">
        <v>0</v>
      </c>
      <c r="G753" s="15">
        <v>0</v>
      </c>
      <c r="H753" s="15">
        <v>0</v>
      </c>
      <c r="I753" s="15">
        <v>0</v>
      </c>
      <c r="J753" s="15">
        <v>0</v>
      </c>
      <c r="K753" s="15">
        <v>0</v>
      </c>
      <c r="L753" s="15">
        <v>0</v>
      </c>
      <c r="M753" s="15">
        <v>0</v>
      </c>
      <c r="N753" s="15">
        <v>0</v>
      </c>
    </row>
    <row r="754" spans="1:14" x14ac:dyDescent="0.25">
      <c r="A754" s="6" t="s">
        <v>736</v>
      </c>
      <c r="B754" s="15">
        <v>0</v>
      </c>
      <c r="C754" s="15">
        <v>0</v>
      </c>
      <c r="D754" s="15">
        <v>0</v>
      </c>
      <c r="E754" s="15">
        <v>0</v>
      </c>
      <c r="F754" s="15">
        <v>0</v>
      </c>
      <c r="G754" s="15">
        <v>0</v>
      </c>
      <c r="H754" s="15">
        <v>0</v>
      </c>
      <c r="I754" s="15">
        <v>0</v>
      </c>
      <c r="J754" s="15">
        <v>0</v>
      </c>
      <c r="K754" s="15">
        <v>0</v>
      </c>
      <c r="L754" s="15">
        <v>0</v>
      </c>
      <c r="M754" s="15">
        <v>0</v>
      </c>
      <c r="N754" s="15">
        <v>0</v>
      </c>
    </row>
    <row r="755" spans="1:14" x14ac:dyDescent="0.25">
      <c r="A755" s="6" t="s">
        <v>737</v>
      </c>
      <c r="B755" s="15">
        <v>0</v>
      </c>
      <c r="C755" s="15">
        <v>0</v>
      </c>
      <c r="D755" s="15">
        <v>0</v>
      </c>
      <c r="E755" s="15">
        <v>0</v>
      </c>
      <c r="F755" s="15">
        <v>0</v>
      </c>
      <c r="G755" s="15">
        <v>0</v>
      </c>
      <c r="H755" s="15">
        <v>0</v>
      </c>
      <c r="I755" s="15">
        <v>0</v>
      </c>
      <c r="J755" s="15">
        <v>0</v>
      </c>
      <c r="K755" s="15">
        <v>0</v>
      </c>
      <c r="L755" s="15">
        <v>0</v>
      </c>
      <c r="M755" s="15">
        <v>0</v>
      </c>
      <c r="N755" s="15">
        <v>0</v>
      </c>
    </row>
    <row r="756" spans="1:14" x14ac:dyDescent="0.25">
      <c r="A756" s="6" t="s">
        <v>801</v>
      </c>
      <c r="B756" s="15">
        <v>0</v>
      </c>
      <c r="C756" s="15">
        <v>0</v>
      </c>
      <c r="D756" s="15">
        <v>0</v>
      </c>
      <c r="E756" s="15">
        <v>0</v>
      </c>
      <c r="F756" s="15">
        <v>0</v>
      </c>
      <c r="G756" s="15">
        <v>0</v>
      </c>
      <c r="H756" s="15">
        <v>0</v>
      </c>
      <c r="I756" s="15">
        <v>0</v>
      </c>
      <c r="J756" s="15">
        <v>0</v>
      </c>
      <c r="K756" s="15">
        <v>0</v>
      </c>
      <c r="L756" s="15">
        <v>0</v>
      </c>
      <c r="M756" s="15">
        <v>0</v>
      </c>
      <c r="N756" s="15">
        <v>0</v>
      </c>
    </row>
    <row r="757" spans="1:14" ht="30" x14ac:dyDescent="0.25">
      <c r="A757" s="6" t="s">
        <v>738</v>
      </c>
      <c r="B757" s="15">
        <v>0</v>
      </c>
      <c r="C757" s="15">
        <v>0</v>
      </c>
      <c r="D757" s="15">
        <v>0</v>
      </c>
      <c r="E757" s="15">
        <v>0</v>
      </c>
      <c r="F757" s="15">
        <v>0</v>
      </c>
      <c r="G757" s="15">
        <v>0</v>
      </c>
      <c r="H757" s="15">
        <v>0</v>
      </c>
      <c r="I757" s="15">
        <v>0</v>
      </c>
      <c r="J757" s="15">
        <v>0</v>
      </c>
      <c r="K757" s="15">
        <v>0</v>
      </c>
      <c r="L757" s="15">
        <v>0</v>
      </c>
      <c r="M757" s="15">
        <v>0</v>
      </c>
      <c r="N757" s="15">
        <v>0</v>
      </c>
    </row>
    <row r="758" spans="1:14" x14ac:dyDescent="0.25">
      <c r="A758" s="5" t="s">
        <v>739</v>
      </c>
      <c r="B758" s="21">
        <v>0</v>
      </c>
      <c r="C758" s="21">
        <v>0</v>
      </c>
      <c r="D758" s="21">
        <v>0</v>
      </c>
      <c r="E758" s="21">
        <v>0</v>
      </c>
      <c r="F758" s="21">
        <v>0</v>
      </c>
      <c r="G758" s="21">
        <v>0</v>
      </c>
      <c r="H758" s="21">
        <v>0</v>
      </c>
      <c r="I758" s="21">
        <v>0</v>
      </c>
      <c r="J758" s="21">
        <v>0</v>
      </c>
      <c r="K758" s="21">
        <v>0</v>
      </c>
      <c r="L758" s="21">
        <v>0</v>
      </c>
      <c r="M758" s="21">
        <v>0</v>
      </c>
      <c r="N758" s="21">
        <v>0</v>
      </c>
    </row>
    <row r="759" spans="1:14" x14ac:dyDescent="0.25">
      <c r="A759" s="6" t="s">
        <v>740</v>
      </c>
      <c r="B759" s="15">
        <v>0</v>
      </c>
      <c r="C759" s="15">
        <v>0</v>
      </c>
      <c r="D759" s="15">
        <v>0</v>
      </c>
      <c r="E759" s="15">
        <v>0</v>
      </c>
      <c r="F759" s="15">
        <v>0</v>
      </c>
      <c r="G759" s="15">
        <v>0</v>
      </c>
      <c r="H759" s="15">
        <v>0</v>
      </c>
      <c r="I759" s="15">
        <v>0</v>
      </c>
      <c r="J759" s="15">
        <v>0</v>
      </c>
      <c r="K759" s="15">
        <v>0</v>
      </c>
      <c r="L759" s="15">
        <v>0</v>
      </c>
      <c r="M759" s="15">
        <v>0</v>
      </c>
      <c r="N759" s="15">
        <v>0</v>
      </c>
    </row>
    <row r="760" spans="1:14" x14ac:dyDescent="0.25">
      <c r="A760" s="6" t="s">
        <v>741</v>
      </c>
      <c r="B760" s="15">
        <v>0</v>
      </c>
      <c r="C760" s="15">
        <v>0</v>
      </c>
      <c r="D760" s="15">
        <v>0</v>
      </c>
      <c r="E760" s="15">
        <v>0</v>
      </c>
      <c r="F760" s="15">
        <v>0</v>
      </c>
      <c r="G760" s="15">
        <v>0</v>
      </c>
      <c r="H760" s="15">
        <v>0</v>
      </c>
      <c r="I760" s="15">
        <v>0</v>
      </c>
      <c r="J760" s="15">
        <v>0</v>
      </c>
      <c r="K760" s="15">
        <v>0</v>
      </c>
      <c r="L760" s="15">
        <v>0</v>
      </c>
      <c r="M760" s="15">
        <v>0</v>
      </c>
      <c r="N760" s="15">
        <v>0</v>
      </c>
    </row>
    <row r="761" spans="1:14" ht="30" x14ac:dyDescent="0.25">
      <c r="A761" s="6" t="s">
        <v>742</v>
      </c>
      <c r="B761" s="15">
        <v>0</v>
      </c>
      <c r="C761" s="15">
        <v>0</v>
      </c>
      <c r="D761" s="15">
        <v>0</v>
      </c>
      <c r="E761" s="15">
        <v>0</v>
      </c>
      <c r="F761" s="15">
        <v>0</v>
      </c>
      <c r="G761" s="15">
        <v>0</v>
      </c>
      <c r="H761" s="15">
        <v>0</v>
      </c>
      <c r="I761" s="15">
        <v>0</v>
      </c>
      <c r="J761" s="15">
        <v>0</v>
      </c>
      <c r="K761" s="15">
        <v>0</v>
      </c>
      <c r="L761" s="15">
        <v>0</v>
      </c>
      <c r="M761" s="15">
        <v>0</v>
      </c>
      <c r="N761" s="15">
        <v>0</v>
      </c>
    </row>
    <row r="762" spans="1:14" x14ac:dyDescent="0.25">
      <c r="A762" s="5" t="s">
        <v>743</v>
      </c>
      <c r="B762" s="21">
        <v>0</v>
      </c>
      <c r="C762" s="21">
        <v>0</v>
      </c>
      <c r="D762" s="21">
        <v>0</v>
      </c>
      <c r="E762" s="21">
        <v>0</v>
      </c>
      <c r="F762" s="21">
        <v>0</v>
      </c>
      <c r="G762" s="21">
        <v>0</v>
      </c>
      <c r="H762" s="21">
        <v>0</v>
      </c>
      <c r="I762" s="21">
        <v>0</v>
      </c>
      <c r="J762" s="21">
        <v>0</v>
      </c>
      <c r="K762" s="21">
        <v>0</v>
      </c>
      <c r="L762" s="21">
        <v>0</v>
      </c>
      <c r="M762" s="21">
        <v>0</v>
      </c>
      <c r="N762" s="21">
        <v>0</v>
      </c>
    </row>
    <row r="763" spans="1:14" x14ac:dyDescent="0.25">
      <c r="A763" s="6" t="s">
        <v>744</v>
      </c>
      <c r="B763" s="15">
        <v>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  <c r="M763" s="15">
        <v>0</v>
      </c>
      <c r="N763" s="15">
        <v>0</v>
      </c>
    </row>
    <row r="764" spans="1:14" x14ac:dyDescent="0.25">
      <c r="A764" s="6" t="s">
        <v>745</v>
      </c>
      <c r="B764" s="15">
        <v>0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  <c r="M764" s="15">
        <v>0</v>
      </c>
      <c r="N764" s="15">
        <v>0</v>
      </c>
    </row>
    <row r="765" spans="1:14" x14ac:dyDescent="0.25">
      <c r="A765" s="6" t="s">
        <v>746</v>
      </c>
      <c r="B765" s="15">
        <v>0</v>
      </c>
      <c r="C765" s="15">
        <v>0</v>
      </c>
      <c r="D765" s="15">
        <v>0</v>
      </c>
      <c r="E765" s="15">
        <v>0</v>
      </c>
      <c r="F765" s="15">
        <v>0</v>
      </c>
      <c r="G765" s="15">
        <v>0</v>
      </c>
      <c r="H765" s="15">
        <v>0</v>
      </c>
      <c r="I765" s="15">
        <v>0</v>
      </c>
      <c r="J765" s="15">
        <v>0</v>
      </c>
      <c r="K765" s="15">
        <v>0</v>
      </c>
      <c r="L765" s="15">
        <v>0</v>
      </c>
      <c r="M765" s="15">
        <v>0</v>
      </c>
      <c r="N765" s="15">
        <v>0</v>
      </c>
    </row>
    <row r="766" spans="1:14" x14ac:dyDescent="0.25">
      <c r="A766" s="6" t="s">
        <v>747</v>
      </c>
      <c r="B766" s="15">
        <v>0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  <c r="M766" s="15">
        <v>0</v>
      </c>
      <c r="N766" s="15">
        <v>0</v>
      </c>
    </row>
    <row r="767" spans="1:14" ht="30" x14ac:dyDescent="0.25">
      <c r="A767" s="6" t="s">
        <v>748</v>
      </c>
      <c r="B767" s="15">
        <v>0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  <c r="M767" s="15">
        <v>0</v>
      </c>
      <c r="N767" s="15">
        <v>0</v>
      </c>
    </row>
    <row r="768" spans="1:14" x14ac:dyDescent="0.25">
      <c r="A768" s="3" t="s">
        <v>749</v>
      </c>
      <c r="B768" s="19">
        <v>2</v>
      </c>
      <c r="C768" s="19">
        <v>1</v>
      </c>
      <c r="D768" s="19">
        <v>51</v>
      </c>
      <c r="E768" s="19">
        <v>11</v>
      </c>
      <c r="F768" s="19">
        <v>39</v>
      </c>
      <c r="G768" s="19">
        <v>29</v>
      </c>
      <c r="H768" s="19">
        <v>30</v>
      </c>
      <c r="I768" s="19">
        <v>21</v>
      </c>
      <c r="J768" s="19">
        <v>14</v>
      </c>
      <c r="K768" s="19">
        <f>K769</f>
        <v>0</v>
      </c>
      <c r="L768" s="19">
        <v>15.8</v>
      </c>
      <c r="M768" s="27">
        <v>0</v>
      </c>
      <c r="N768" s="19">
        <v>0</v>
      </c>
    </row>
    <row r="769" spans="1:14" x14ac:dyDescent="0.25">
      <c r="A769" s="5" t="s">
        <v>749</v>
      </c>
      <c r="B769" s="21">
        <v>2</v>
      </c>
      <c r="C769" s="21">
        <v>1</v>
      </c>
      <c r="D769" s="21">
        <v>51</v>
      </c>
      <c r="E769" s="21">
        <v>11</v>
      </c>
      <c r="F769" s="21">
        <v>39</v>
      </c>
      <c r="G769" s="21">
        <v>29</v>
      </c>
      <c r="H769" s="21">
        <v>30</v>
      </c>
      <c r="I769" s="21">
        <v>21</v>
      </c>
      <c r="J769" s="21">
        <v>14</v>
      </c>
      <c r="K769" s="21">
        <f>SUM(K770:K776)</f>
        <v>0</v>
      </c>
      <c r="L769" s="21">
        <v>15.8</v>
      </c>
      <c r="M769" s="21">
        <v>0</v>
      </c>
      <c r="N769" s="21">
        <v>0</v>
      </c>
    </row>
    <row r="770" spans="1:14" x14ac:dyDescent="0.25">
      <c r="A770" s="6" t="s">
        <v>750</v>
      </c>
      <c r="B770" s="15">
        <v>2</v>
      </c>
      <c r="C770" s="15">
        <v>1</v>
      </c>
      <c r="D770" s="15">
        <v>51</v>
      </c>
      <c r="E770" s="15">
        <v>11</v>
      </c>
      <c r="F770" s="15">
        <v>39</v>
      </c>
      <c r="G770" s="15">
        <v>29</v>
      </c>
      <c r="H770" s="15">
        <v>30</v>
      </c>
      <c r="I770" s="15">
        <v>21</v>
      </c>
      <c r="J770" s="15">
        <v>14</v>
      </c>
      <c r="K770" s="15">
        <v>0</v>
      </c>
      <c r="L770" s="15">
        <v>15.8</v>
      </c>
      <c r="M770" s="15">
        <v>0</v>
      </c>
      <c r="N770" s="15">
        <v>0</v>
      </c>
    </row>
    <row r="771" spans="1:14" x14ac:dyDescent="0.25">
      <c r="A771" s="6" t="s">
        <v>751</v>
      </c>
      <c r="B771" s="15">
        <v>0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  <c r="M771" s="15">
        <v>0</v>
      </c>
      <c r="N771" s="15">
        <v>0</v>
      </c>
    </row>
    <row r="772" spans="1:14" x14ac:dyDescent="0.25">
      <c r="A772" s="6" t="s">
        <v>752</v>
      </c>
      <c r="B772" s="15">
        <v>0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  <c r="M772" s="15">
        <v>0</v>
      </c>
      <c r="N772" s="15">
        <v>0</v>
      </c>
    </row>
    <row r="773" spans="1:14" x14ac:dyDescent="0.25">
      <c r="A773" s="6" t="s">
        <v>753</v>
      </c>
      <c r="B773" s="15">
        <v>0</v>
      </c>
      <c r="C773" s="15">
        <v>0</v>
      </c>
      <c r="D773" s="15">
        <v>0</v>
      </c>
      <c r="E773" s="15">
        <v>0</v>
      </c>
      <c r="F773" s="15">
        <v>0</v>
      </c>
      <c r="G773" s="15">
        <v>0</v>
      </c>
      <c r="H773" s="15">
        <v>0</v>
      </c>
      <c r="I773" s="15">
        <v>0</v>
      </c>
      <c r="J773" s="15">
        <v>0</v>
      </c>
      <c r="K773" s="15">
        <v>0</v>
      </c>
      <c r="L773" s="15">
        <v>0</v>
      </c>
      <c r="M773" s="15">
        <v>0</v>
      </c>
      <c r="N773" s="15">
        <v>0</v>
      </c>
    </row>
    <row r="774" spans="1:14" x14ac:dyDescent="0.25">
      <c r="A774" s="6" t="s">
        <v>754</v>
      </c>
      <c r="B774" s="15">
        <v>0</v>
      </c>
      <c r="C774" s="15">
        <v>0</v>
      </c>
      <c r="D774" s="15">
        <v>0</v>
      </c>
      <c r="E774" s="15">
        <v>0</v>
      </c>
      <c r="F774" s="15">
        <v>0</v>
      </c>
      <c r="G774" s="15">
        <v>0</v>
      </c>
      <c r="H774" s="15">
        <v>0</v>
      </c>
      <c r="I774" s="15">
        <v>0</v>
      </c>
      <c r="J774" s="15">
        <v>0</v>
      </c>
      <c r="K774" s="15">
        <v>0</v>
      </c>
      <c r="L774" s="15">
        <v>0</v>
      </c>
      <c r="M774" s="15">
        <v>0</v>
      </c>
      <c r="N774" s="15">
        <v>0</v>
      </c>
    </row>
    <row r="775" spans="1:14" x14ac:dyDescent="0.25">
      <c r="A775" s="6" t="s">
        <v>755</v>
      </c>
      <c r="B775" s="15">
        <v>0</v>
      </c>
      <c r="C775" s="15">
        <v>0</v>
      </c>
      <c r="D775" s="15">
        <v>0</v>
      </c>
      <c r="E775" s="15">
        <v>0</v>
      </c>
      <c r="F775" s="15">
        <v>0</v>
      </c>
      <c r="G775" s="15">
        <v>0</v>
      </c>
      <c r="H775" s="15">
        <v>0</v>
      </c>
      <c r="I775" s="15">
        <v>0</v>
      </c>
      <c r="J775" s="15">
        <v>0</v>
      </c>
      <c r="K775" s="15">
        <v>0</v>
      </c>
      <c r="L775" s="15">
        <v>0</v>
      </c>
      <c r="M775" s="15">
        <v>0</v>
      </c>
      <c r="N775" s="15">
        <v>0</v>
      </c>
    </row>
    <row r="776" spans="1:14" x14ac:dyDescent="0.25">
      <c r="A776" s="6" t="s">
        <v>756</v>
      </c>
      <c r="B776" s="15">
        <v>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  <c r="M776" s="15">
        <v>0</v>
      </c>
      <c r="N776" s="15">
        <v>0</v>
      </c>
    </row>
    <row r="777" spans="1:14" ht="30" x14ac:dyDescent="0.25">
      <c r="A777" s="3" t="s">
        <v>757</v>
      </c>
      <c r="B777" s="19">
        <v>5964</v>
      </c>
      <c r="C777" s="19">
        <v>8339</v>
      </c>
      <c r="D777" s="19">
        <v>6354</v>
      </c>
      <c r="E777" s="19">
        <v>6631</v>
      </c>
      <c r="F777" s="19">
        <v>0</v>
      </c>
      <c r="G777" s="19">
        <v>7229</v>
      </c>
      <c r="H777" s="19">
        <v>6645</v>
      </c>
      <c r="I777" s="19">
        <v>13818</v>
      </c>
      <c r="J777" s="19">
        <v>18112</v>
      </c>
      <c r="K777" s="19">
        <f>K778+K780</f>
        <v>20284.579999999998</v>
      </c>
      <c r="L777" s="19">
        <v>25547.019999999997</v>
      </c>
      <c r="M777" s="27">
        <v>18052.82</v>
      </c>
      <c r="N777" s="19">
        <v>20464.57</v>
      </c>
    </row>
    <row r="778" spans="1:14" x14ac:dyDescent="0.25">
      <c r="A778" s="5" t="s">
        <v>758</v>
      </c>
      <c r="B778" s="21">
        <v>0</v>
      </c>
      <c r="C778" s="21">
        <v>0</v>
      </c>
      <c r="D778" s="21">
        <v>0</v>
      </c>
      <c r="E778" s="21">
        <v>0</v>
      </c>
      <c r="F778" s="21">
        <v>0</v>
      </c>
      <c r="G778" s="21">
        <v>0</v>
      </c>
      <c r="H778" s="21">
        <v>0</v>
      </c>
      <c r="I778" s="21">
        <v>0</v>
      </c>
      <c r="J778" s="21">
        <v>0</v>
      </c>
      <c r="K778" s="21">
        <v>17.28</v>
      </c>
      <c r="L778" s="21">
        <v>0</v>
      </c>
      <c r="M778" s="21">
        <v>0</v>
      </c>
      <c r="N778" s="15">
        <v>0</v>
      </c>
    </row>
    <row r="779" spans="1:14" x14ac:dyDescent="0.25">
      <c r="A779" t="s">
        <v>759</v>
      </c>
      <c r="B779" s="15">
        <v>0</v>
      </c>
      <c r="C779" s="15">
        <v>0</v>
      </c>
      <c r="D779" s="15">
        <v>0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  <c r="M779" s="15">
        <v>0</v>
      </c>
      <c r="N779" s="15">
        <v>0</v>
      </c>
    </row>
    <row r="780" spans="1:14" x14ac:dyDescent="0.25">
      <c r="A780" s="5" t="s">
        <v>760</v>
      </c>
      <c r="B780" s="21">
        <f>SUM(B781:B798)</f>
        <v>5885</v>
      </c>
      <c r="C780" s="21">
        <f>SUM(C781:C798)</f>
        <v>8250</v>
      </c>
      <c r="D780" s="21">
        <f>SUM(D781:D798)</f>
        <v>6221</v>
      </c>
      <c r="E780" s="21">
        <f>SUM(E781:E798)</f>
        <v>6536</v>
      </c>
      <c r="F780" s="21">
        <f>SUM(F781:F798)</f>
        <v>4679</v>
      </c>
      <c r="G780" s="21">
        <v>7229</v>
      </c>
      <c r="H780" s="21">
        <v>6645</v>
      </c>
      <c r="I780" s="21">
        <v>13818</v>
      </c>
      <c r="J780" s="21">
        <v>18112</v>
      </c>
      <c r="K780" s="21">
        <f>SUM(K781:K798)</f>
        <v>20267.3</v>
      </c>
      <c r="L780" s="21">
        <v>25547.019999999997</v>
      </c>
      <c r="M780" s="21">
        <v>18052.82</v>
      </c>
      <c r="N780" s="21">
        <v>20464.57</v>
      </c>
    </row>
    <row r="781" spans="1:14" x14ac:dyDescent="0.25">
      <c r="A781" s="6" t="s">
        <v>761</v>
      </c>
      <c r="B781" s="15">
        <v>0</v>
      </c>
      <c r="C781" s="15">
        <v>0</v>
      </c>
      <c r="D781" s="15">
        <v>0</v>
      </c>
      <c r="E781" s="15">
        <v>0</v>
      </c>
      <c r="F781" s="15">
        <v>0</v>
      </c>
      <c r="G781" s="15">
        <v>0</v>
      </c>
      <c r="H781" s="15">
        <v>0</v>
      </c>
      <c r="I781" s="15">
        <v>0</v>
      </c>
      <c r="J781" s="15">
        <v>0</v>
      </c>
      <c r="K781" s="15">
        <v>0</v>
      </c>
      <c r="L781" s="15">
        <v>0</v>
      </c>
      <c r="M781" s="15">
        <v>0</v>
      </c>
      <c r="N781" s="15">
        <v>0</v>
      </c>
    </row>
    <row r="782" spans="1:14" x14ac:dyDescent="0.25">
      <c r="A782" s="6" t="s">
        <v>762</v>
      </c>
      <c r="B782" s="15">
        <v>0</v>
      </c>
      <c r="C782" s="15">
        <v>0</v>
      </c>
      <c r="D782" s="15">
        <v>0</v>
      </c>
      <c r="E782" s="15">
        <v>0</v>
      </c>
      <c r="F782" s="15">
        <v>0</v>
      </c>
      <c r="G782" s="15">
        <v>0</v>
      </c>
      <c r="H782" s="15">
        <v>0</v>
      </c>
      <c r="I782" s="15">
        <v>0</v>
      </c>
      <c r="J782" s="15">
        <v>0</v>
      </c>
      <c r="K782" s="15">
        <v>0</v>
      </c>
      <c r="L782" s="15">
        <v>0</v>
      </c>
      <c r="M782" s="15">
        <v>0</v>
      </c>
      <c r="N782" s="15">
        <v>0</v>
      </c>
    </row>
    <row r="783" spans="1:14" x14ac:dyDescent="0.25">
      <c r="A783" s="6" t="s">
        <v>763</v>
      </c>
      <c r="B783" s="15">
        <v>5875</v>
      </c>
      <c r="C783" s="15">
        <v>8249</v>
      </c>
      <c r="D783" s="15">
        <v>6141</v>
      </c>
      <c r="E783" s="15">
        <v>6125</v>
      </c>
      <c r="F783" s="15">
        <v>3932</v>
      </c>
      <c r="G783" s="15">
        <v>6033</v>
      </c>
      <c r="H783" s="15">
        <v>4801</v>
      </c>
      <c r="I783" s="15">
        <v>8830</v>
      </c>
      <c r="J783" s="15">
        <v>9181</v>
      </c>
      <c r="K783" s="15">
        <v>9098.1</v>
      </c>
      <c r="L783" s="15">
        <v>8626.7099999999991</v>
      </c>
      <c r="M783" s="15">
        <v>6549.87</v>
      </c>
      <c r="N783" s="15">
        <v>6251.47</v>
      </c>
    </row>
    <row r="784" spans="1:14" x14ac:dyDescent="0.25">
      <c r="A784" s="6" t="s">
        <v>764</v>
      </c>
      <c r="B784" s="15">
        <v>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35</v>
      </c>
      <c r="J784" s="15">
        <v>68</v>
      </c>
      <c r="K784" s="15">
        <v>47.6</v>
      </c>
      <c r="L784" s="15">
        <v>25.8</v>
      </c>
      <c r="M784" s="15">
        <v>25</v>
      </c>
      <c r="N784" s="15">
        <v>49.6</v>
      </c>
    </row>
    <row r="785" spans="1:14" x14ac:dyDescent="0.25">
      <c r="A785" s="6" t="s">
        <v>765</v>
      </c>
      <c r="B785" s="15">
        <v>0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  <c r="M785" s="15">
        <v>0</v>
      </c>
      <c r="N785" s="15">
        <v>0</v>
      </c>
    </row>
    <row r="786" spans="1:14" x14ac:dyDescent="0.25">
      <c r="A786" s="6" t="s">
        <v>766</v>
      </c>
      <c r="B786" s="15">
        <v>0</v>
      </c>
      <c r="C786" s="15">
        <v>0</v>
      </c>
      <c r="D786" s="15">
        <v>0</v>
      </c>
      <c r="E786" s="15">
        <v>0</v>
      </c>
      <c r="F786" s="15">
        <v>0</v>
      </c>
      <c r="G786" s="15">
        <v>0</v>
      </c>
      <c r="H786" s="15">
        <v>0</v>
      </c>
      <c r="I786" s="15">
        <v>0</v>
      </c>
      <c r="J786" s="15">
        <v>0</v>
      </c>
      <c r="K786" s="15">
        <v>0</v>
      </c>
      <c r="L786" s="15">
        <v>0</v>
      </c>
      <c r="M786" s="15">
        <v>0</v>
      </c>
      <c r="N786" s="15">
        <v>0</v>
      </c>
    </row>
    <row r="787" spans="1:14" x14ac:dyDescent="0.25">
      <c r="A787" s="6" t="s">
        <v>767</v>
      </c>
      <c r="B787" s="15">
        <v>0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  <c r="M787" s="15">
        <v>0</v>
      </c>
      <c r="N787" s="15">
        <v>0</v>
      </c>
    </row>
    <row r="788" spans="1:14" x14ac:dyDescent="0.25">
      <c r="A788" s="6" t="s">
        <v>768</v>
      </c>
      <c r="B788" s="15">
        <v>0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  <c r="M788" s="15">
        <v>0</v>
      </c>
      <c r="N788" s="15">
        <v>0</v>
      </c>
    </row>
    <row r="789" spans="1:14" x14ac:dyDescent="0.25">
      <c r="A789" s="6" t="s">
        <v>769</v>
      </c>
      <c r="B789" s="15">
        <v>10</v>
      </c>
      <c r="C789" s="15">
        <v>1</v>
      </c>
      <c r="D789" s="15">
        <v>6</v>
      </c>
      <c r="E789" s="15">
        <v>141</v>
      </c>
      <c r="F789" s="15">
        <v>38</v>
      </c>
      <c r="G789" s="15">
        <v>248</v>
      </c>
      <c r="H789" s="15">
        <v>354</v>
      </c>
      <c r="I789" s="15">
        <v>2382</v>
      </c>
      <c r="J789" s="15">
        <v>3379</v>
      </c>
      <c r="K789" s="15">
        <v>3193.55</v>
      </c>
      <c r="L789" s="15">
        <v>6020.66</v>
      </c>
      <c r="M789" s="15">
        <v>3583.05</v>
      </c>
      <c r="N789" s="15">
        <v>5869.76</v>
      </c>
    </row>
    <row r="790" spans="1:14" ht="30" x14ac:dyDescent="0.25">
      <c r="A790" s="6" t="s">
        <v>770</v>
      </c>
      <c r="B790" s="15">
        <v>0</v>
      </c>
      <c r="C790" s="15">
        <v>0</v>
      </c>
      <c r="D790" s="15">
        <v>0</v>
      </c>
      <c r="E790" s="15">
        <v>0</v>
      </c>
      <c r="F790" s="15">
        <v>0</v>
      </c>
      <c r="G790" s="15">
        <v>0</v>
      </c>
      <c r="H790" s="15">
        <v>0</v>
      </c>
      <c r="I790" s="15">
        <v>0</v>
      </c>
      <c r="J790" s="15">
        <v>0</v>
      </c>
      <c r="K790" s="15">
        <v>0</v>
      </c>
      <c r="L790" s="15">
        <v>0</v>
      </c>
      <c r="M790" s="15">
        <v>0</v>
      </c>
      <c r="N790" s="15">
        <v>0</v>
      </c>
    </row>
    <row r="791" spans="1:14" ht="30" x14ac:dyDescent="0.25">
      <c r="A791" s="6" t="s">
        <v>771</v>
      </c>
      <c r="B791" s="15">
        <v>0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  <c r="M791" s="15">
        <v>0</v>
      </c>
      <c r="N791" s="15">
        <v>0</v>
      </c>
    </row>
    <row r="792" spans="1:14" x14ac:dyDescent="0.25">
      <c r="A792" s="6" t="s">
        <v>772</v>
      </c>
      <c r="B792" s="15">
        <v>0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  <c r="M792" s="15">
        <v>0</v>
      </c>
      <c r="N792" s="15">
        <v>0</v>
      </c>
    </row>
    <row r="793" spans="1:14" x14ac:dyDescent="0.25">
      <c r="A793" s="6" t="s">
        <v>773</v>
      </c>
      <c r="B793" s="15">
        <v>0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  <c r="M793" s="15">
        <v>0</v>
      </c>
      <c r="N793" s="15">
        <v>0</v>
      </c>
    </row>
    <row r="794" spans="1:14" x14ac:dyDescent="0.25">
      <c r="A794" s="6" t="s">
        <v>774</v>
      </c>
      <c r="B794" s="15">
        <v>0</v>
      </c>
      <c r="C794" s="15">
        <v>0</v>
      </c>
      <c r="D794" s="15">
        <v>0</v>
      </c>
      <c r="E794" s="15">
        <v>0</v>
      </c>
      <c r="F794" s="15">
        <v>0</v>
      </c>
      <c r="G794" s="15">
        <v>0</v>
      </c>
      <c r="H794" s="15">
        <v>0</v>
      </c>
      <c r="I794" s="15">
        <v>0</v>
      </c>
      <c r="J794" s="15">
        <v>0</v>
      </c>
      <c r="K794" s="15">
        <v>0</v>
      </c>
      <c r="L794" s="15">
        <v>0</v>
      </c>
      <c r="M794" s="15">
        <v>0</v>
      </c>
      <c r="N794" s="15">
        <v>0</v>
      </c>
    </row>
    <row r="795" spans="1:14" x14ac:dyDescent="0.25">
      <c r="A795" s="6" t="s">
        <v>775</v>
      </c>
      <c r="B795" s="15">
        <v>0</v>
      </c>
      <c r="C795" s="15">
        <v>0</v>
      </c>
      <c r="D795" s="15">
        <v>74</v>
      </c>
      <c r="E795" s="15">
        <v>270</v>
      </c>
      <c r="F795" s="15">
        <v>709</v>
      </c>
      <c r="G795" s="15">
        <v>948</v>
      </c>
      <c r="H795" s="15">
        <v>1490</v>
      </c>
      <c r="I795" s="15">
        <v>2571</v>
      </c>
      <c r="J795" s="15">
        <v>5484</v>
      </c>
      <c r="K795" s="15">
        <v>7928.05</v>
      </c>
      <c r="L795" s="15">
        <v>10873.85</v>
      </c>
      <c r="M795" s="15">
        <v>7894.9</v>
      </c>
      <c r="N795" s="15">
        <v>8293.74</v>
      </c>
    </row>
    <row r="796" spans="1:14" x14ac:dyDescent="0.25">
      <c r="A796" s="6" t="s">
        <v>776</v>
      </c>
      <c r="B796" s="15">
        <v>0</v>
      </c>
      <c r="C796" s="15">
        <v>0</v>
      </c>
      <c r="D796" s="15">
        <v>0</v>
      </c>
      <c r="E796" s="15">
        <v>0</v>
      </c>
      <c r="F796" s="15">
        <v>0</v>
      </c>
      <c r="G796" s="15">
        <v>0</v>
      </c>
      <c r="H796" s="15">
        <v>0</v>
      </c>
      <c r="I796" s="15">
        <v>0</v>
      </c>
      <c r="J796" s="15">
        <v>0</v>
      </c>
      <c r="K796" s="15">
        <v>0</v>
      </c>
      <c r="L796" s="15">
        <v>0</v>
      </c>
      <c r="M796" s="15">
        <v>0</v>
      </c>
      <c r="N796" s="15">
        <v>0</v>
      </c>
    </row>
    <row r="797" spans="1:14" x14ac:dyDescent="0.25">
      <c r="A797" s="6" t="s">
        <v>777</v>
      </c>
      <c r="B797" s="15">
        <v>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  <c r="M797" s="15">
        <v>0</v>
      </c>
      <c r="N797" s="15">
        <v>0</v>
      </c>
    </row>
    <row r="798" spans="1:14" x14ac:dyDescent="0.25">
      <c r="A798" s="6" t="s">
        <v>778</v>
      </c>
      <c r="B798" s="15">
        <v>0</v>
      </c>
      <c r="C798" s="15">
        <v>0</v>
      </c>
      <c r="D798" s="15">
        <v>0</v>
      </c>
      <c r="E798" s="15">
        <v>0</v>
      </c>
      <c r="F798" s="15">
        <v>0</v>
      </c>
      <c r="G798" s="15">
        <v>0</v>
      </c>
      <c r="H798" s="15">
        <v>0</v>
      </c>
      <c r="I798" s="15">
        <v>0</v>
      </c>
      <c r="J798" s="15">
        <v>0</v>
      </c>
      <c r="K798" s="15">
        <v>0</v>
      </c>
      <c r="L798" s="15">
        <v>0</v>
      </c>
      <c r="M798" s="15">
        <v>0</v>
      </c>
      <c r="N798" s="15">
        <v>0</v>
      </c>
    </row>
    <row r="799" spans="1:14" x14ac:dyDescent="0.25">
      <c r="A799" s="5" t="s">
        <v>779</v>
      </c>
      <c r="B799" s="21">
        <f>SUM(B800:B811)</f>
        <v>79</v>
      </c>
      <c r="C799" s="21">
        <f>SUM(C800:C811)</f>
        <v>89</v>
      </c>
      <c r="D799" s="21">
        <f>SUM(D800:D811)</f>
        <v>133</v>
      </c>
      <c r="E799" s="21">
        <f>SUM(E800:E811)</f>
        <v>95</v>
      </c>
      <c r="F799" s="21">
        <v>0</v>
      </c>
      <c r="G799" s="21">
        <v>0</v>
      </c>
      <c r="H799" s="21">
        <v>0</v>
      </c>
      <c r="I799" s="21">
        <v>0</v>
      </c>
      <c r="J799" s="21">
        <v>0</v>
      </c>
      <c r="K799" s="21">
        <v>0</v>
      </c>
      <c r="L799" s="21">
        <v>0</v>
      </c>
      <c r="M799" s="21">
        <v>0</v>
      </c>
      <c r="N799" s="21">
        <v>0</v>
      </c>
    </row>
    <row r="800" spans="1:14" x14ac:dyDescent="0.25">
      <c r="A800" s="6" t="s">
        <v>780</v>
      </c>
      <c r="B800" s="15">
        <v>0</v>
      </c>
      <c r="C800" s="15">
        <v>0</v>
      </c>
      <c r="D800" s="15">
        <v>0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</v>
      </c>
      <c r="K800" s="15">
        <v>0</v>
      </c>
      <c r="L800" s="15">
        <v>0</v>
      </c>
      <c r="M800" s="15">
        <v>0</v>
      </c>
      <c r="N800" s="15">
        <v>0</v>
      </c>
    </row>
    <row r="801" spans="1:14" x14ac:dyDescent="0.25">
      <c r="A801" s="6" t="s">
        <v>781</v>
      </c>
      <c r="B801" s="15">
        <v>0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  <c r="M801" s="15">
        <v>0</v>
      </c>
      <c r="N801" s="15">
        <v>0</v>
      </c>
    </row>
    <row r="802" spans="1:14" x14ac:dyDescent="0.25">
      <c r="A802" s="6" t="s">
        <v>782</v>
      </c>
      <c r="B802" s="15">
        <v>0</v>
      </c>
      <c r="C802" s="15">
        <v>0</v>
      </c>
      <c r="D802" s="15">
        <v>0</v>
      </c>
      <c r="E802" s="15">
        <v>0</v>
      </c>
      <c r="F802" s="15">
        <v>0</v>
      </c>
      <c r="G802" s="15">
        <v>0</v>
      </c>
      <c r="H802" s="15">
        <v>0</v>
      </c>
      <c r="I802" s="15">
        <v>0</v>
      </c>
      <c r="J802" s="15">
        <v>0</v>
      </c>
      <c r="K802" s="15">
        <v>0</v>
      </c>
      <c r="L802" s="15">
        <v>0</v>
      </c>
      <c r="M802" s="15">
        <v>0</v>
      </c>
      <c r="N802" s="15">
        <v>0</v>
      </c>
    </row>
    <row r="803" spans="1:14" ht="30" x14ac:dyDescent="0.25">
      <c r="A803" s="6" t="s">
        <v>783</v>
      </c>
      <c r="B803" s="15">
        <v>0</v>
      </c>
      <c r="C803" s="15">
        <v>0</v>
      </c>
      <c r="D803" s="15">
        <v>0</v>
      </c>
      <c r="E803" s="15">
        <v>0</v>
      </c>
      <c r="F803" s="15">
        <v>0</v>
      </c>
      <c r="G803" s="15">
        <v>0</v>
      </c>
      <c r="H803" s="15">
        <v>0</v>
      </c>
      <c r="I803" s="15">
        <v>0</v>
      </c>
      <c r="J803" s="15">
        <v>0</v>
      </c>
      <c r="K803" s="15">
        <v>0</v>
      </c>
      <c r="L803" s="15">
        <v>0</v>
      </c>
      <c r="M803" s="15">
        <v>0</v>
      </c>
      <c r="N803" s="15">
        <v>0</v>
      </c>
    </row>
    <row r="804" spans="1:14" ht="30" x14ac:dyDescent="0.25">
      <c r="A804" s="6" t="s">
        <v>784</v>
      </c>
      <c r="B804" s="15">
        <v>0</v>
      </c>
      <c r="C804" s="15">
        <v>0</v>
      </c>
      <c r="D804" s="15">
        <v>0</v>
      </c>
      <c r="E804" s="15">
        <v>0</v>
      </c>
      <c r="F804" s="15">
        <v>0</v>
      </c>
      <c r="G804" s="15">
        <v>0</v>
      </c>
      <c r="H804" s="15">
        <v>0</v>
      </c>
      <c r="I804" s="15">
        <v>0</v>
      </c>
      <c r="J804" s="15">
        <v>0</v>
      </c>
      <c r="K804" s="15">
        <v>0</v>
      </c>
      <c r="L804" s="15">
        <v>0</v>
      </c>
      <c r="M804" s="15">
        <v>0</v>
      </c>
      <c r="N804" s="15">
        <v>0</v>
      </c>
    </row>
    <row r="805" spans="1:14" ht="30" x14ac:dyDescent="0.25">
      <c r="A805" s="6" t="s">
        <v>785</v>
      </c>
      <c r="B805" s="15">
        <v>0</v>
      </c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  <c r="M805" s="15">
        <v>0</v>
      </c>
      <c r="N805" s="15">
        <v>0</v>
      </c>
    </row>
    <row r="806" spans="1:14" ht="30" x14ac:dyDescent="0.25">
      <c r="A806" s="6" t="s">
        <v>786</v>
      </c>
      <c r="B806" s="15">
        <v>0</v>
      </c>
      <c r="C806" s="15">
        <v>0</v>
      </c>
      <c r="D806" s="15">
        <v>0</v>
      </c>
      <c r="E806" s="15">
        <v>0</v>
      </c>
      <c r="F806" s="15">
        <v>0</v>
      </c>
      <c r="G806" s="15">
        <v>0</v>
      </c>
      <c r="H806" s="15">
        <v>0</v>
      </c>
      <c r="I806" s="15">
        <v>0</v>
      </c>
      <c r="J806" s="15">
        <v>0</v>
      </c>
      <c r="K806" s="15">
        <v>0</v>
      </c>
      <c r="L806" s="15">
        <v>0</v>
      </c>
      <c r="M806" s="15">
        <v>0</v>
      </c>
      <c r="N806" s="15">
        <v>0</v>
      </c>
    </row>
    <row r="807" spans="1:14" ht="45" x14ac:dyDescent="0.25">
      <c r="A807" s="6" t="s">
        <v>787</v>
      </c>
      <c r="B807" s="15">
        <v>0</v>
      </c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  <c r="M807" s="15">
        <v>0</v>
      </c>
      <c r="N807" s="15">
        <v>0</v>
      </c>
    </row>
    <row r="808" spans="1:14" ht="45" x14ac:dyDescent="0.25">
      <c r="A808" s="6" t="s">
        <v>788</v>
      </c>
      <c r="B808" s="15">
        <v>0</v>
      </c>
      <c r="C808" s="15">
        <v>0</v>
      </c>
      <c r="D808" s="15">
        <v>0</v>
      </c>
      <c r="E808" s="15">
        <v>0</v>
      </c>
      <c r="F808" s="15">
        <v>0</v>
      </c>
      <c r="G808" s="15">
        <v>0</v>
      </c>
      <c r="H808" s="15">
        <v>0</v>
      </c>
      <c r="I808" s="15">
        <v>0</v>
      </c>
      <c r="J808" s="15">
        <v>0</v>
      </c>
      <c r="K808" s="15">
        <v>0</v>
      </c>
      <c r="L808" s="15">
        <v>0</v>
      </c>
      <c r="M808" s="15">
        <v>0</v>
      </c>
      <c r="N808" s="15">
        <v>0</v>
      </c>
    </row>
    <row r="809" spans="1:14" ht="30" x14ac:dyDescent="0.25">
      <c r="A809" s="6" t="s">
        <v>789</v>
      </c>
      <c r="B809" s="15">
        <v>0</v>
      </c>
      <c r="C809" s="15">
        <v>0</v>
      </c>
      <c r="D809" s="15">
        <v>0</v>
      </c>
      <c r="E809" s="15">
        <v>0</v>
      </c>
      <c r="F809" s="15">
        <v>0</v>
      </c>
      <c r="G809" s="15">
        <v>0</v>
      </c>
      <c r="H809" s="15">
        <v>0</v>
      </c>
      <c r="I809" s="15">
        <v>0</v>
      </c>
      <c r="J809" s="15">
        <v>0</v>
      </c>
      <c r="K809" s="15">
        <v>0</v>
      </c>
      <c r="L809" s="15">
        <v>0</v>
      </c>
      <c r="M809" s="15">
        <v>0</v>
      </c>
      <c r="N809" s="15">
        <v>0</v>
      </c>
    </row>
    <row r="810" spans="1:14" x14ac:dyDescent="0.25">
      <c r="A810" s="6" t="s">
        <v>790</v>
      </c>
      <c r="B810" s="15">
        <v>0</v>
      </c>
      <c r="C810" s="15">
        <v>0</v>
      </c>
      <c r="D810" s="15">
        <v>0</v>
      </c>
      <c r="E810" s="15">
        <v>0</v>
      </c>
      <c r="F810" s="15">
        <v>0</v>
      </c>
      <c r="G810" s="15">
        <v>0</v>
      </c>
      <c r="H810" s="15">
        <v>0</v>
      </c>
      <c r="I810" s="15">
        <v>0</v>
      </c>
      <c r="J810" s="15">
        <v>0</v>
      </c>
      <c r="K810" s="15">
        <v>0</v>
      </c>
      <c r="L810" s="15">
        <v>0</v>
      </c>
      <c r="M810" s="15">
        <v>0</v>
      </c>
      <c r="N810" s="15">
        <v>0</v>
      </c>
    </row>
    <row r="811" spans="1:14" ht="30" x14ac:dyDescent="0.25">
      <c r="A811" s="6" t="s">
        <v>791</v>
      </c>
      <c r="B811" s="15">
        <v>79</v>
      </c>
      <c r="C811" s="15">
        <v>89</v>
      </c>
      <c r="D811" s="15">
        <v>133</v>
      </c>
      <c r="E811" s="15">
        <v>95</v>
      </c>
      <c r="F811" s="15">
        <v>0</v>
      </c>
      <c r="G811" s="15">
        <v>0</v>
      </c>
      <c r="H811" s="15">
        <v>0</v>
      </c>
      <c r="I811" s="15">
        <v>0</v>
      </c>
      <c r="J811" s="15">
        <v>0</v>
      </c>
      <c r="K811" s="15">
        <v>0</v>
      </c>
      <c r="L811" s="15">
        <v>0</v>
      </c>
      <c r="M811" s="15">
        <v>0</v>
      </c>
      <c r="N811" s="1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Valsts augu aizsardzibas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 Lazdauska</dc:creator>
  <cp:lastModifiedBy>Vija Lazdauska</cp:lastModifiedBy>
  <dcterms:created xsi:type="dcterms:W3CDTF">2023-01-31T07:37:54Z</dcterms:created>
  <dcterms:modified xsi:type="dcterms:W3CDTF">2025-02-26T13:18:48Z</dcterms:modified>
</cp:coreProperties>
</file>